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eshioku/Dropbox/SMS事務局（自分）/★スクール３期/"/>
    </mc:Choice>
  </mc:AlternateContent>
  <xr:revisionPtr revIDLastSave="0" documentId="13_ncr:1_{6E9168FD-42CF-B546-9F6D-1E1948FEF112}" xr6:coauthVersionLast="47" xr6:coauthVersionMax="47" xr10:uidLastSave="{00000000-0000-0000-0000-000000000000}"/>
  <bookViews>
    <workbookView xWindow="380" yWindow="460" windowWidth="37420" windowHeight="25360" xr2:uid="{00000000-000D-0000-FFFF-FFFF00000000}"/>
  </bookViews>
  <sheets>
    <sheet name="サンプル" sheetId="1" r:id="rId1"/>
    <sheet name="2023" sheetId="10" r:id="rId2"/>
    <sheet name="2024" sheetId="8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7" i="8" l="1"/>
  <c r="P36" i="8"/>
  <c r="P35" i="8"/>
  <c r="P34" i="8"/>
  <c r="P33" i="8"/>
  <c r="P32" i="8"/>
  <c r="O31" i="8"/>
  <c r="O30" i="8" s="1"/>
  <c r="N31" i="8"/>
  <c r="N30" i="8" s="1"/>
  <c r="M31" i="8"/>
  <c r="M30" i="8" s="1"/>
  <c r="L31" i="8"/>
  <c r="L30" i="8" s="1"/>
  <c r="K31" i="8"/>
  <c r="K30" i="8" s="1"/>
  <c r="J31" i="8"/>
  <c r="J30" i="8" s="1"/>
  <c r="I31" i="8"/>
  <c r="I30" i="8" s="1"/>
  <c r="H31" i="8"/>
  <c r="H30" i="8" s="1"/>
  <c r="G31" i="8"/>
  <c r="G30" i="8" s="1"/>
  <c r="F31" i="8"/>
  <c r="F30" i="8" s="1"/>
  <c r="E31" i="8"/>
  <c r="E30" i="8" s="1"/>
  <c r="D31" i="8"/>
  <c r="P31" i="8" s="1"/>
  <c r="P29" i="8"/>
  <c r="P28" i="8"/>
  <c r="P27" i="8"/>
  <c r="O26" i="8"/>
  <c r="N26" i="8"/>
  <c r="M26" i="8"/>
  <c r="L26" i="8"/>
  <c r="K26" i="8"/>
  <c r="J26" i="8"/>
  <c r="I26" i="8"/>
  <c r="H26" i="8"/>
  <c r="G26" i="8"/>
  <c r="F26" i="8"/>
  <c r="E26" i="8"/>
  <c r="D26" i="8"/>
  <c r="P25" i="8"/>
  <c r="P26" i="8" s="1"/>
  <c r="P24" i="8"/>
  <c r="P23" i="8"/>
  <c r="O22" i="8"/>
  <c r="N22" i="8"/>
  <c r="M22" i="8"/>
  <c r="L22" i="8"/>
  <c r="K22" i="8"/>
  <c r="J22" i="8"/>
  <c r="I22" i="8"/>
  <c r="H22" i="8"/>
  <c r="G22" i="8"/>
  <c r="F22" i="8"/>
  <c r="E22" i="8"/>
  <c r="D22" i="8"/>
  <c r="P21" i="8"/>
  <c r="P20" i="8"/>
  <c r="P22" i="8" s="1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P18" i="8"/>
  <c r="P17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P15" i="8"/>
  <c r="P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P12" i="8"/>
  <c r="P11" i="8"/>
  <c r="O10" i="8"/>
  <c r="N10" i="8"/>
  <c r="M10" i="8"/>
  <c r="P10" i="8" s="1"/>
  <c r="L10" i="8"/>
  <c r="K10" i="8"/>
  <c r="J10" i="8"/>
  <c r="I10" i="8"/>
  <c r="H10" i="8"/>
  <c r="G10" i="8"/>
  <c r="F10" i="8"/>
  <c r="E10" i="8"/>
  <c r="D10" i="8"/>
  <c r="O9" i="8"/>
  <c r="N9" i="8"/>
  <c r="M9" i="8"/>
  <c r="L9" i="8"/>
  <c r="K9" i="8"/>
  <c r="J9" i="8"/>
  <c r="F9" i="8"/>
  <c r="E9" i="8"/>
  <c r="D9" i="8"/>
  <c r="O8" i="8"/>
  <c r="O6" i="8" s="1"/>
  <c r="O38" i="8" s="1"/>
  <c r="N8" i="8"/>
  <c r="N7" i="8" s="1"/>
  <c r="M8" i="8"/>
  <c r="M6" i="8" s="1"/>
  <c r="M38" i="8" s="1"/>
  <c r="L8" i="8"/>
  <c r="L6" i="8" s="1"/>
  <c r="L38" i="8" s="1"/>
  <c r="K8" i="8"/>
  <c r="K6" i="8" s="1"/>
  <c r="K38" i="8" s="1"/>
  <c r="J8" i="8"/>
  <c r="J6" i="8" s="1"/>
  <c r="J38" i="8" s="1"/>
  <c r="I8" i="8"/>
  <c r="I9" i="8" s="1"/>
  <c r="H8" i="8"/>
  <c r="H9" i="8" s="1"/>
  <c r="G8" i="8"/>
  <c r="G9" i="8" s="1"/>
  <c r="F8" i="8"/>
  <c r="E8" i="8"/>
  <c r="D8" i="8"/>
  <c r="F7" i="8"/>
  <c r="E7" i="8"/>
  <c r="D7" i="8"/>
  <c r="F6" i="8"/>
  <c r="F38" i="8" s="1"/>
  <c r="E6" i="8"/>
  <c r="E38" i="8" s="1"/>
  <c r="D6" i="8"/>
  <c r="P5" i="8"/>
  <c r="P37" i="10"/>
  <c r="P36" i="10"/>
  <c r="P35" i="10"/>
  <c r="P34" i="10"/>
  <c r="P33" i="10"/>
  <c r="P32" i="10"/>
  <c r="O31" i="10"/>
  <c r="O30" i="10" s="1"/>
  <c r="N31" i="10"/>
  <c r="N30" i="10" s="1"/>
  <c r="M31" i="10"/>
  <c r="M30" i="10" s="1"/>
  <c r="L31" i="10"/>
  <c r="L30" i="10" s="1"/>
  <c r="K31" i="10"/>
  <c r="K30" i="10" s="1"/>
  <c r="J31" i="10"/>
  <c r="J30" i="10" s="1"/>
  <c r="I31" i="10"/>
  <c r="I30" i="10" s="1"/>
  <c r="H31" i="10"/>
  <c r="H30" i="10" s="1"/>
  <c r="G31" i="10"/>
  <c r="G30" i="10" s="1"/>
  <c r="F31" i="10"/>
  <c r="F30" i="10" s="1"/>
  <c r="E31" i="10"/>
  <c r="E30" i="10" s="1"/>
  <c r="D31" i="10"/>
  <c r="P29" i="10"/>
  <c r="P28" i="10"/>
  <c r="P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P25" i="10"/>
  <c r="P24" i="10"/>
  <c r="P23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P21" i="10"/>
  <c r="P20" i="10"/>
  <c r="P22" i="10" s="1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P18" i="10"/>
  <c r="P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P15" i="10"/>
  <c r="P16" i="10" s="1"/>
  <c r="P14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P12" i="10"/>
  <c r="P11" i="10"/>
  <c r="P13" i="10" s="1"/>
  <c r="O10" i="10"/>
  <c r="N10" i="10"/>
  <c r="M10" i="10"/>
  <c r="L10" i="10"/>
  <c r="K10" i="10"/>
  <c r="J10" i="10"/>
  <c r="I10" i="10"/>
  <c r="H10" i="10"/>
  <c r="G10" i="10"/>
  <c r="F10" i="10"/>
  <c r="E10" i="10"/>
  <c r="D10" i="10"/>
  <c r="O8" i="10"/>
  <c r="O7" i="10" s="1"/>
  <c r="N8" i="10"/>
  <c r="N6" i="10" s="1"/>
  <c r="N38" i="10" s="1"/>
  <c r="M8" i="10"/>
  <c r="M6" i="10" s="1"/>
  <c r="M38" i="10" s="1"/>
  <c r="L8" i="10"/>
  <c r="L6" i="10" s="1"/>
  <c r="L38" i="10" s="1"/>
  <c r="K8" i="10"/>
  <c r="K6" i="10" s="1"/>
  <c r="K38" i="10" s="1"/>
  <c r="J8" i="10"/>
  <c r="J6" i="10" s="1"/>
  <c r="J38" i="10" s="1"/>
  <c r="I8" i="10"/>
  <c r="I9" i="10" s="1"/>
  <c r="H8" i="10"/>
  <c r="H9" i="10" s="1"/>
  <c r="G8" i="10"/>
  <c r="G7" i="10" s="1"/>
  <c r="F8" i="10"/>
  <c r="F9" i="10" s="1"/>
  <c r="E8" i="10"/>
  <c r="E9" i="10" s="1"/>
  <c r="D8" i="10"/>
  <c r="D7" i="10" s="1"/>
  <c r="F7" i="10"/>
  <c r="P5" i="10"/>
  <c r="O10" i="1"/>
  <c r="N10" i="1"/>
  <c r="M10" i="1"/>
  <c r="L10" i="1"/>
  <c r="K10" i="1"/>
  <c r="J10" i="1"/>
  <c r="I10" i="1"/>
  <c r="H10" i="1"/>
  <c r="G10" i="1"/>
  <c r="F10" i="1"/>
  <c r="E10" i="1"/>
  <c r="D10" i="1"/>
  <c r="M7" i="1"/>
  <c r="L7" i="1"/>
  <c r="G7" i="1"/>
  <c r="G6" i="1"/>
  <c r="O8" i="1"/>
  <c r="O9" i="1" s="1"/>
  <c r="N8" i="1"/>
  <c r="N9" i="1" s="1"/>
  <c r="M8" i="1"/>
  <c r="M6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7" i="1" s="1"/>
  <c r="E8" i="1"/>
  <c r="E7" i="1" s="1"/>
  <c r="D8" i="1"/>
  <c r="D7" i="1" s="1"/>
  <c r="D30" i="8" l="1"/>
  <c r="P30" i="8" s="1"/>
  <c r="J7" i="8"/>
  <c r="H6" i="8"/>
  <c r="H38" i="8" s="1"/>
  <c r="L7" i="8"/>
  <c r="G6" i="8"/>
  <c r="G38" i="8" s="1"/>
  <c r="K7" i="8"/>
  <c r="G7" i="8"/>
  <c r="P7" i="8" s="1"/>
  <c r="I6" i="8"/>
  <c r="I38" i="8" s="1"/>
  <c r="P8" i="8"/>
  <c r="P9" i="8" s="1"/>
  <c r="N6" i="8"/>
  <c r="N38" i="8" s="1"/>
  <c r="D38" i="8"/>
  <c r="H7" i="8"/>
  <c r="M7" i="8"/>
  <c r="O7" i="8"/>
  <c r="I7" i="8"/>
  <c r="P31" i="10"/>
  <c r="P26" i="10"/>
  <c r="L9" i="10"/>
  <c r="N9" i="10"/>
  <c r="M9" i="10"/>
  <c r="O9" i="10"/>
  <c r="D6" i="10"/>
  <c r="F6" i="10"/>
  <c r="F38" i="10" s="1"/>
  <c r="E6" i="10"/>
  <c r="E38" i="10" s="1"/>
  <c r="O6" i="10"/>
  <c r="O38" i="10" s="1"/>
  <c r="D9" i="10"/>
  <c r="P10" i="10"/>
  <c r="J9" i="10"/>
  <c r="E7" i="10"/>
  <c r="K9" i="10"/>
  <c r="D38" i="10"/>
  <c r="D30" i="10"/>
  <c r="P30" i="10" s="1"/>
  <c r="H7" i="10"/>
  <c r="K7" i="10"/>
  <c r="G6" i="10"/>
  <c r="G38" i="10" s="1"/>
  <c r="I7" i="10"/>
  <c r="L7" i="10"/>
  <c r="M7" i="10"/>
  <c r="N7" i="10"/>
  <c r="P8" i="10"/>
  <c r="P9" i="10" s="1"/>
  <c r="J7" i="10"/>
  <c r="H6" i="10"/>
  <c r="H38" i="10" s="1"/>
  <c r="I6" i="10"/>
  <c r="I38" i="10" s="1"/>
  <c r="G9" i="10"/>
  <c r="D6" i="1"/>
  <c r="K7" i="1"/>
  <c r="N6" i="1"/>
  <c r="O6" i="1"/>
  <c r="N7" i="1"/>
  <c r="O7" i="1"/>
  <c r="D9" i="1"/>
  <c r="M9" i="1"/>
  <c r="E9" i="1"/>
  <c r="F9" i="1"/>
  <c r="J7" i="1"/>
  <c r="I7" i="1"/>
  <c r="H7" i="1"/>
  <c r="E6" i="1"/>
  <c r="I6" i="1"/>
  <c r="J6" i="1"/>
  <c r="F6" i="1"/>
  <c r="L6" i="1"/>
  <c r="H6" i="1"/>
  <c r="K6" i="1"/>
  <c r="D13" i="1"/>
  <c r="P29" i="1"/>
  <c r="E31" i="1"/>
  <c r="P6" i="8" l="1"/>
  <c r="P38" i="8" s="1"/>
  <c r="P7" i="10"/>
  <c r="P6" i="10"/>
  <c r="P38" i="10" s="1"/>
  <c r="P10" i="1"/>
  <c r="P8" i="1"/>
  <c r="O22" i="1"/>
  <c r="N22" i="1"/>
  <c r="M22" i="1"/>
  <c r="L22" i="1"/>
  <c r="K22" i="1"/>
  <c r="J22" i="1"/>
  <c r="I22" i="1"/>
  <c r="H22" i="1"/>
  <c r="G22" i="1"/>
  <c r="F22" i="1"/>
  <c r="E22" i="1"/>
  <c r="O19" i="1"/>
  <c r="N19" i="1"/>
  <c r="M19" i="1"/>
  <c r="L19" i="1"/>
  <c r="K19" i="1"/>
  <c r="J19" i="1"/>
  <c r="I19" i="1"/>
  <c r="H19" i="1"/>
  <c r="G19" i="1"/>
  <c r="F19" i="1"/>
  <c r="E19" i="1"/>
  <c r="P24" i="1"/>
  <c r="P23" i="1"/>
  <c r="D22" i="1"/>
  <c r="P21" i="1"/>
  <c r="P20" i="1"/>
  <c r="D19" i="1"/>
  <c r="P18" i="1"/>
  <c r="P17" i="1"/>
  <c r="P19" i="1" l="1"/>
  <c r="P22" i="1"/>
  <c r="P37" i="1"/>
  <c r="O31" i="1" l="1"/>
  <c r="N31" i="1"/>
  <c r="M31" i="1"/>
  <c r="L31" i="1"/>
  <c r="K31" i="1"/>
  <c r="J31" i="1"/>
  <c r="I31" i="1"/>
  <c r="H31" i="1"/>
  <c r="G31" i="1"/>
  <c r="F31" i="1"/>
  <c r="D31" i="1"/>
  <c r="P28" i="1" l="1"/>
  <c r="O26" i="1"/>
  <c r="N26" i="1"/>
  <c r="M26" i="1"/>
  <c r="L26" i="1"/>
  <c r="K26" i="1"/>
  <c r="J26" i="1"/>
  <c r="I26" i="1"/>
  <c r="H26" i="1"/>
  <c r="G26" i="1"/>
  <c r="F26" i="1"/>
  <c r="E26" i="1"/>
  <c r="D26" i="1"/>
  <c r="O16" i="1"/>
  <c r="N16" i="1"/>
  <c r="M16" i="1"/>
  <c r="L16" i="1"/>
  <c r="K16" i="1"/>
  <c r="J16" i="1"/>
  <c r="I16" i="1"/>
  <c r="H16" i="1"/>
  <c r="G16" i="1"/>
  <c r="F16" i="1"/>
  <c r="E16" i="1"/>
  <c r="D16" i="1"/>
  <c r="O13" i="1"/>
  <c r="N13" i="1"/>
  <c r="M13" i="1"/>
  <c r="L13" i="1"/>
  <c r="K13" i="1"/>
  <c r="J13" i="1"/>
  <c r="I13" i="1"/>
  <c r="H13" i="1"/>
  <c r="G13" i="1"/>
  <c r="F13" i="1"/>
  <c r="E13" i="1"/>
  <c r="D30" i="1"/>
  <c r="O30" i="1"/>
  <c r="N30" i="1"/>
  <c r="M30" i="1"/>
  <c r="L30" i="1"/>
  <c r="K30" i="1"/>
  <c r="J30" i="1"/>
  <c r="I30" i="1"/>
  <c r="H30" i="1"/>
  <c r="G30" i="1"/>
  <c r="F30" i="1"/>
  <c r="E30" i="1"/>
  <c r="P25" i="1"/>
  <c r="P14" i="1"/>
  <c r="P35" i="1"/>
  <c r="P34" i="1"/>
  <c r="P33" i="1"/>
  <c r="P32" i="1"/>
  <c r="P36" i="1"/>
  <c r="P31" i="1"/>
  <c r="P12" i="1"/>
  <c r="P7" i="1" l="1"/>
  <c r="D38" i="1"/>
  <c r="L38" i="1"/>
  <c r="E38" i="1"/>
  <c r="H38" i="1"/>
  <c r="I38" i="1"/>
  <c r="M38" i="1"/>
  <c r="F38" i="1"/>
  <c r="J38" i="1"/>
  <c r="N38" i="1"/>
  <c r="G38" i="1"/>
  <c r="K38" i="1"/>
  <c r="O38" i="1"/>
  <c r="P11" i="1"/>
  <c r="P13" i="1" s="1"/>
  <c r="P15" i="1"/>
  <c r="P16" i="1" s="1"/>
  <c r="P27" i="1"/>
  <c r="P26" i="1" s="1"/>
  <c r="P30" i="1"/>
  <c r="P5" i="1"/>
  <c r="P9" i="1" l="1"/>
  <c r="P6" i="1"/>
  <c r="P38" i="1" s="1"/>
</calcChain>
</file>

<file path=xl/sharedStrings.xml><?xml version="1.0" encoding="utf-8"?>
<sst xmlns="http://schemas.openxmlformats.org/spreadsheetml/2006/main" count="207" uniqueCount="59">
  <si>
    <t>年計</t>
    <rPh sb="0" eb="1">
      <t>ネン</t>
    </rPh>
    <rPh sb="1" eb="2">
      <t>ケイ</t>
    </rPh>
    <phoneticPr fontId="1"/>
  </si>
  <si>
    <t>営業日数</t>
    <rPh sb="0" eb="2">
      <t>エイギョウ</t>
    </rPh>
    <rPh sb="2" eb="4">
      <t>ニッスウ</t>
    </rPh>
    <phoneticPr fontId="1"/>
  </si>
  <si>
    <t>合計</t>
    <rPh sb="0" eb="2">
      <t>ゴウケイ</t>
    </rPh>
    <phoneticPr fontId="1"/>
  </si>
  <si>
    <t>売上</t>
    <rPh sb="0" eb="2">
      <t>ウリアゲ</t>
    </rPh>
    <phoneticPr fontId="1"/>
  </si>
  <si>
    <t>ボディ</t>
    <phoneticPr fontId="1"/>
  </si>
  <si>
    <t>客数</t>
    <rPh sb="0" eb="2">
      <t>キャク</t>
    </rPh>
    <phoneticPr fontId="1"/>
  </si>
  <si>
    <t>フェイシャル</t>
    <phoneticPr fontId="1"/>
  </si>
  <si>
    <t>客単価</t>
    <rPh sb="0" eb="3">
      <t>キャク</t>
    </rPh>
    <phoneticPr fontId="1"/>
  </si>
  <si>
    <t>紹介</t>
    <rPh sb="0" eb="2">
      <t>ショウカ</t>
    </rPh>
    <phoneticPr fontId="1"/>
  </si>
  <si>
    <t>HPB</t>
    <phoneticPr fontId="1"/>
  </si>
  <si>
    <t>その他</t>
    <phoneticPr fontId="1"/>
  </si>
  <si>
    <t>経費</t>
    <rPh sb="0" eb="2">
      <t>ケイ</t>
    </rPh>
    <phoneticPr fontId="1"/>
  </si>
  <si>
    <t>粗利</t>
    <rPh sb="0" eb="2">
      <t xml:space="preserve">アラリ </t>
    </rPh>
    <phoneticPr fontId="1"/>
  </si>
  <si>
    <t>ブログ</t>
    <phoneticPr fontId="1"/>
  </si>
  <si>
    <t>１月</t>
    <rPh sb="1" eb="2">
      <t>ガツ</t>
    </rPh>
    <phoneticPr fontId="1"/>
  </si>
  <si>
    <t>２月</t>
    <phoneticPr fontId="1"/>
  </si>
  <si>
    <t>３月</t>
    <phoneticPr fontId="1"/>
  </si>
  <si>
    <t>４月</t>
    <phoneticPr fontId="1"/>
  </si>
  <si>
    <t>５月</t>
    <phoneticPr fontId="1"/>
  </si>
  <si>
    <t>６月</t>
    <phoneticPr fontId="1"/>
  </si>
  <si>
    <t>７月</t>
    <phoneticPr fontId="1"/>
  </si>
  <si>
    <t>８月</t>
    <phoneticPr fontId="1"/>
  </si>
  <si>
    <t>９月</t>
    <phoneticPr fontId="1"/>
  </si>
  <si>
    <t>１０月</t>
    <phoneticPr fontId="1"/>
  </si>
  <si>
    <t>１１月</t>
    <phoneticPr fontId="1"/>
  </si>
  <si>
    <t>１２月</t>
    <phoneticPr fontId="1"/>
  </si>
  <si>
    <t>物販客数</t>
    <rPh sb="0" eb="2">
      <t>ブッパN</t>
    </rPh>
    <rPh sb="2" eb="3">
      <t>キャク</t>
    </rPh>
    <phoneticPr fontId="1"/>
  </si>
  <si>
    <t>★総客数</t>
    <rPh sb="1" eb="2">
      <t>ソウ</t>
    </rPh>
    <rPh sb="2" eb="4">
      <t>キャクスウ</t>
    </rPh>
    <phoneticPr fontId="1"/>
  </si>
  <si>
    <t>★新規客数</t>
    <rPh sb="0" eb="4">
      <t>シンキ</t>
    </rPh>
    <phoneticPr fontId="1"/>
  </si>
  <si>
    <t>★再来客数</t>
    <rPh sb="0" eb="2">
      <t>サイライ</t>
    </rPh>
    <rPh sb="2" eb="4">
      <t>キャク</t>
    </rPh>
    <phoneticPr fontId="1"/>
  </si>
  <si>
    <t>★物販売上</t>
    <rPh sb="0" eb="1">
      <t>ブッパN</t>
    </rPh>
    <phoneticPr fontId="1"/>
  </si>
  <si>
    <t>★プリペイド・回数券</t>
    <phoneticPr fontId="1"/>
  </si>
  <si>
    <t>２０２０年</t>
    <rPh sb="4" eb="5">
      <t>ネン</t>
    </rPh>
    <phoneticPr fontId="1"/>
  </si>
  <si>
    <t>オプション</t>
    <phoneticPr fontId="1"/>
  </si>
  <si>
    <t>★施術客単価</t>
    <rPh sb="1" eb="3">
      <t>セジュテゥ</t>
    </rPh>
    <rPh sb="3" eb="6">
      <t>キャク</t>
    </rPh>
    <phoneticPr fontId="1"/>
  </si>
  <si>
    <t>★物販客単価</t>
    <rPh sb="1" eb="3">
      <t>ブッパn</t>
    </rPh>
    <rPh sb="3" eb="6">
      <t>キャク</t>
    </rPh>
    <phoneticPr fontId="1"/>
  </si>
  <si>
    <t>お教室系の場合は、レッスンの売上は、施術のところを使用</t>
    <phoneticPr fontId="1"/>
  </si>
  <si>
    <t>カウンセラー系の場合は、カウンセリングやセミナーの売上は、施術のところを使用</t>
    <rPh sb="6" eb="7">
      <t>ケイ</t>
    </rPh>
    <rPh sb="8" eb="10">
      <t>バアイ</t>
    </rPh>
    <rPh sb="25" eb="27">
      <t>ウリアゲ</t>
    </rPh>
    <rPh sb="29" eb="31">
      <t>セジュ</t>
    </rPh>
    <phoneticPr fontId="1"/>
  </si>
  <si>
    <t>その他、あなたの提供するサービス、商品によって、項目が変わります。この管理表は簡易版のため、無償サポートはお受けしておりません。</t>
    <rPh sb="8" eb="10">
      <t>テイキョウ</t>
    </rPh>
    <rPh sb="17" eb="19">
      <t>ショウヒn</t>
    </rPh>
    <rPh sb="24" eb="26">
      <t>コウモク</t>
    </rPh>
    <rPh sb="27" eb="28">
      <t>カワリ</t>
    </rPh>
    <rPh sb="35" eb="38">
      <t>カンリ</t>
    </rPh>
    <rPh sb="39" eb="42">
      <t>カンイ</t>
    </rPh>
    <rPh sb="46" eb="48">
      <t>ムショウ</t>
    </rPh>
    <phoneticPr fontId="1"/>
  </si>
  <si>
    <t>有償でのサポートは、以下までお問い合わせください。</t>
    <rPh sb="0" eb="2">
      <t>ユウショウ</t>
    </rPh>
    <rPh sb="10" eb="12">
      <t>イカマデ</t>
    </rPh>
    <phoneticPr fontId="1"/>
  </si>
  <si>
    <t>メール：</t>
    <phoneticPr fontId="1"/>
  </si>
  <si>
    <t>施術客数</t>
    <rPh sb="0" eb="2">
      <t>セジュ</t>
    </rPh>
    <rPh sb="2" eb="3">
      <t>キャク</t>
    </rPh>
    <phoneticPr fontId="1"/>
  </si>
  <si>
    <t>プリペイド・回数券購入者数</t>
    <rPh sb="6" eb="9">
      <t>カイスウ</t>
    </rPh>
    <rPh sb="9" eb="13">
      <t>コウニュウ</t>
    </rPh>
    <phoneticPr fontId="1"/>
  </si>
  <si>
    <t>この売上管理表は、あくまでも履歴を残し、概算を知るためのものです。厳密なデータ分析をしたい場合には、適しません。</t>
    <rPh sb="2" eb="7">
      <t>ウリアゲ</t>
    </rPh>
    <rPh sb="14" eb="16">
      <t>リレキ</t>
    </rPh>
    <rPh sb="23" eb="24">
      <t>ガイサn</t>
    </rPh>
    <rPh sb="33" eb="35">
      <t>ゲンミテゥ</t>
    </rPh>
    <rPh sb="39" eb="41">
      <t>ブンセキ</t>
    </rPh>
    <rPh sb="50" eb="51">
      <t>テキシマセ</t>
    </rPh>
    <phoneticPr fontId="1"/>
  </si>
  <si>
    <t>（特に、プリペイドや回数券が多く売れた場合は、客単価が実態より大きく前後することがあります。）</t>
    <rPh sb="1" eb="2">
      <t>トクニ</t>
    </rPh>
    <rPh sb="10" eb="13">
      <t>カイスウ</t>
    </rPh>
    <rPh sb="14" eb="15">
      <t>オオク</t>
    </rPh>
    <rPh sb="19" eb="21">
      <t>バアイ</t>
    </rPh>
    <rPh sb="23" eb="26">
      <t>キャク</t>
    </rPh>
    <rPh sb="27" eb="29">
      <t>ジッタイ</t>
    </rPh>
    <rPh sb="34" eb="36">
      <t>オオキク</t>
    </rPh>
    <phoneticPr fontId="1"/>
  </si>
  <si>
    <t>takeshi.oku@asever.co.jp</t>
    <phoneticPr fontId="1"/>
  </si>
  <si>
    <t>＊この管理表は、簡易版です。確定申告には使用しないでください。</t>
    <rPh sb="3" eb="6">
      <t>カンリ</t>
    </rPh>
    <rPh sb="8" eb="11">
      <t>カンイ</t>
    </rPh>
    <rPh sb="14" eb="18">
      <t>カクテイ</t>
    </rPh>
    <rPh sb="20" eb="22">
      <t>シヨウ</t>
    </rPh>
    <phoneticPr fontId="1"/>
  </si>
  <si>
    <t>★施術売上</t>
    <rPh sb="0" eb="1">
      <t>セジュテゥ</t>
    </rPh>
    <phoneticPr fontId="1"/>
  </si>
  <si>
    <t>プリカ・回数券
ご利用（消化）</t>
    <rPh sb="4" eb="7">
      <t xml:space="preserve">カイスウケン </t>
    </rPh>
    <rPh sb="7" eb="13">
      <t xml:space="preserve">ショウカ </t>
    </rPh>
    <phoneticPr fontId="1"/>
  </si>
  <si>
    <r>
      <t xml:space="preserve">★入金ベース売上
</t>
    </r>
    <r>
      <rPr>
        <sz val="9"/>
        <color theme="1"/>
        <rFont val="游ゴシック Regular"/>
        <charset val="128"/>
      </rPr>
      <t>（施術＋物販＋プリカ回数券含む）</t>
    </r>
    <rPh sb="0" eb="1">
      <t>ソウ</t>
    </rPh>
    <rPh sb="1" eb="3">
      <t xml:space="preserve">ニュウキン </t>
    </rPh>
    <rPh sb="6" eb="7">
      <t>ウリアゲ</t>
    </rPh>
    <rPh sb="9" eb="11">
      <t>セジュテゥ</t>
    </rPh>
    <rPh sb="12" eb="14">
      <t>ブッパn</t>
    </rPh>
    <rPh sb="18" eb="21">
      <t xml:space="preserve">カイスウケン </t>
    </rPh>
    <rPh sb="22" eb="23">
      <t xml:space="preserve">フクム </t>
    </rPh>
    <phoneticPr fontId="1"/>
  </si>
  <si>
    <r>
      <t xml:space="preserve">★役務提供ベース総売上
</t>
    </r>
    <r>
      <rPr>
        <sz val="9"/>
        <color theme="1"/>
        <rFont val="游ゴシック Regular"/>
        <charset val="128"/>
      </rPr>
      <t>（施術＋物販）</t>
    </r>
    <rPh sb="0" eb="1">
      <t>ソウ</t>
    </rPh>
    <rPh sb="1" eb="3">
      <t xml:space="preserve">エキム </t>
    </rPh>
    <rPh sb="3" eb="5">
      <t xml:space="preserve">テイキョウ </t>
    </rPh>
    <rPh sb="8" eb="10">
      <t>ウリアゲ</t>
    </rPh>
    <rPh sb="12" eb="14">
      <t>セジュテゥ</t>
    </rPh>
    <rPh sb="15" eb="17">
      <t>ブッパn</t>
    </rPh>
    <phoneticPr fontId="1"/>
  </si>
  <si>
    <t>＊プリペイドや回数券をご利用になったら、「プリカ・回数券ご利用（消化）」の欄に入力してください。</t>
    <rPh sb="7" eb="10">
      <t xml:space="preserve">カイスウケン </t>
    </rPh>
    <rPh sb="25" eb="28">
      <t xml:space="preserve">カイスウケン </t>
    </rPh>
    <rPh sb="32" eb="34">
      <t xml:space="preserve">ショウカ </t>
    </rPh>
    <phoneticPr fontId="1"/>
  </si>
  <si>
    <t>＊セルがグレーになっているところは、計算式が入っているため、基本はいじらないでください。</t>
    <rPh sb="18" eb="21">
      <t xml:space="preserve">ケイサンシキガ </t>
    </rPh>
    <rPh sb="22" eb="23">
      <t xml:space="preserve">ハイッテイル </t>
    </rPh>
    <rPh sb="30" eb="32">
      <t xml:space="preserve">キホン </t>
    </rPh>
    <phoneticPr fontId="1"/>
  </si>
  <si>
    <t>＊プリペイドや回数券は、確定申告など税法上は、購入時は「前受金」で処理し、サービス提供がなされた時点で「売上」として計上しますが（役務提供ベース）</t>
    <rPh sb="12" eb="16">
      <t>カクテイ</t>
    </rPh>
    <rPh sb="18" eb="21">
      <t>ゼイホウ</t>
    </rPh>
    <rPh sb="23" eb="26">
      <t xml:space="preserve">コウニュウジ </t>
    </rPh>
    <rPh sb="28" eb="31">
      <t xml:space="preserve">マエウケキン </t>
    </rPh>
    <rPh sb="33" eb="35">
      <t xml:space="preserve">ショリ </t>
    </rPh>
    <rPh sb="48" eb="50">
      <t>ジテN</t>
    </rPh>
    <rPh sb="52" eb="54">
      <t xml:space="preserve">ウリアゲ </t>
    </rPh>
    <rPh sb="58" eb="60">
      <t>ケイ</t>
    </rPh>
    <rPh sb="65" eb="66">
      <t>ヤク</t>
    </rPh>
    <rPh sb="66" eb="67">
      <t>ツトメ</t>
    </rPh>
    <rPh sb="67" eb="69">
      <t>テイキョウ</t>
    </rPh>
    <phoneticPr fontId="1"/>
  </si>
  <si>
    <t>　この売上管理表では、「役務提供ベース」と、ご購入いいただいた時点で一括売上計上する「入金ベース」の両方を設けています。</t>
    <rPh sb="3" eb="8">
      <t>ウリアゲ</t>
    </rPh>
    <rPh sb="12" eb="14">
      <t xml:space="preserve">エキム </t>
    </rPh>
    <rPh sb="14" eb="16">
      <t xml:space="preserve">テイキョウ </t>
    </rPh>
    <rPh sb="31" eb="33">
      <t>ジテN</t>
    </rPh>
    <rPh sb="34" eb="36">
      <t xml:space="preserve">イッカツ </t>
    </rPh>
    <rPh sb="36" eb="38">
      <t xml:space="preserve">ウリアゲ </t>
    </rPh>
    <rPh sb="38" eb="40">
      <t>ケイジョウ</t>
    </rPh>
    <rPh sb="43" eb="45">
      <t>ニュウキ</t>
    </rPh>
    <phoneticPr fontId="1"/>
  </si>
  <si>
    <t>＊この表では、プリペイドや回数券は、役務扱いとしています。</t>
    <rPh sb="18" eb="20">
      <t>エキ</t>
    </rPh>
    <rPh sb="20" eb="21">
      <t>アツカイ</t>
    </rPh>
    <phoneticPr fontId="1"/>
  </si>
  <si>
    <t>＊１人のお客様が、ボディとフェイシャル、２つの施術を受けた場合、分母の人数が１人分、重複するため、施術客単価が少し下がります。</t>
    <rPh sb="2" eb="3">
      <t>１ヒト</t>
    </rPh>
    <rPh sb="26" eb="27">
      <t>ウケ</t>
    </rPh>
    <rPh sb="32" eb="34">
      <t>セジュテゥ</t>
    </rPh>
    <rPh sb="34" eb="37">
      <t>キャク</t>
    </rPh>
    <rPh sb="38" eb="39">
      <t>スコセィ</t>
    </rPh>
    <rPh sb="40" eb="41">
      <t>サガリ</t>
    </rPh>
    <rPh sb="47" eb="50">
      <t>ブンボノ</t>
    </rPh>
    <rPh sb="55" eb="56">
      <t>ヒト</t>
    </rPh>
    <rPh sb="56" eb="57">
      <t xml:space="preserve">ブン </t>
    </rPh>
    <rPh sb="58" eb="60">
      <t>チョウフク</t>
    </rPh>
    <phoneticPr fontId="1"/>
  </si>
  <si>
    <t>２０２４年</t>
    <rPh sb="4" eb="5">
      <t>ネン</t>
    </rPh>
    <phoneticPr fontId="1"/>
  </si>
  <si>
    <t>２０２３年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</si>
</sst>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 Regular"/>
      <charset val="128"/>
    </font>
    <font>
      <sz val="12"/>
      <color theme="1"/>
      <name val="游ゴシック Regular"/>
      <charset val="128"/>
    </font>
    <font>
      <b/>
      <sz val="12"/>
      <color theme="1"/>
      <name val="游ゴシック Regular"/>
      <charset val="128"/>
    </font>
    <font>
      <sz val="12"/>
      <color rgb="FF242424"/>
      <name val="游ゴシック Regular"/>
      <charset val="128"/>
    </font>
    <font>
      <sz val="10"/>
      <color theme="1"/>
      <name val="游ゴシック Regular"/>
      <charset val="128"/>
    </font>
    <font>
      <b/>
      <sz val="10"/>
      <color theme="1"/>
      <name val="游ゴシック Regular"/>
      <charset val="128"/>
    </font>
    <font>
      <b/>
      <sz val="12"/>
      <color theme="0"/>
      <name val="游ゴシック Regular"/>
      <charset val="128"/>
    </font>
    <font>
      <sz val="11"/>
      <color rgb="FFFF0000"/>
      <name val="游ゴシック Regular"/>
      <charset val="128"/>
    </font>
    <font>
      <b/>
      <sz val="12"/>
      <color rgb="FFFF0000"/>
      <name val="游ゴシック Regular"/>
      <charset val="128"/>
    </font>
    <font>
      <sz val="12"/>
      <color rgb="FFFF0000"/>
      <name val="游ゴシック Regular"/>
      <charset val="128"/>
    </font>
    <font>
      <b/>
      <sz val="12"/>
      <color rgb="FF0070C0"/>
      <name val="游ゴシック Regular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游ゴシック Regular"/>
      <charset val="128"/>
    </font>
    <font>
      <sz val="9"/>
      <color theme="1"/>
      <name val="游ゴシック Regular"/>
      <charset val="128"/>
    </font>
    <font>
      <sz val="10"/>
      <color rgb="FF0070C0"/>
      <name val="游ゴシック Regular"/>
      <charset val="128"/>
    </font>
    <font>
      <b/>
      <u/>
      <sz val="12"/>
      <color rgb="FFFF0000"/>
      <name val="游ゴシック Regular"/>
      <charset val="128"/>
    </font>
    <font>
      <sz val="12"/>
      <color rgb="FF0070C0"/>
      <name val="游ゴシック Regular"/>
      <charset val="128"/>
    </font>
    <font>
      <sz val="11"/>
      <color rgb="FF0070C0"/>
      <name val="游ゴシック Regular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auto="1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dotted">
        <color auto="1"/>
      </right>
      <top style="thick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" fontId="4" fillId="2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3" fontId="4" fillId="2" borderId="7" xfId="0" applyNumberFormat="1" applyFont="1" applyFill="1" applyBorder="1">
      <alignment vertical="center"/>
    </xf>
    <xf numFmtId="3" fontId="4" fillId="2" borderId="10" xfId="0" applyNumberFormat="1" applyFont="1" applyFill="1" applyBorder="1">
      <alignment vertical="center"/>
    </xf>
    <xf numFmtId="3" fontId="4" fillId="2" borderId="12" xfId="0" applyNumberFormat="1" applyFont="1" applyFill="1" applyBorder="1">
      <alignment vertical="center"/>
    </xf>
    <xf numFmtId="3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3" fontId="2" fillId="2" borderId="12" xfId="0" applyNumberFormat="1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3" fontId="10" fillId="0" borderId="7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0" fontId="11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10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3" fontId="4" fillId="2" borderId="16" xfId="0" applyNumberFormat="1" applyFont="1" applyFill="1" applyBorder="1">
      <alignment vertical="center"/>
    </xf>
    <xf numFmtId="3" fontId="4" fillId="2" borderId="17" xfId="0" applyNumberFormat="1" applyFont="1" applyFill="1" applyBorder="1">
      <alignment vertical="center"/>
    </xf>
    <xf numFmtId="3" fontId="11" fillId="0" borderId="7" xfId="0" applyNumberFormat="1" applyFont="1" applyBorder="1" applyAlignment="1">
      <alignment horizontal="right" vertical="center"/>
    </xf>
    <xf numFmtId="3" fontId="3" fillId="0" borderId="10" xfId="0" applyNumberFormat="1" applyFont="1" applyBorder="1">
      <alignment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1">
      <alignment vertical="center"/>
    </xf>
    <xf numFmtId="0" fontId="2" fillId="0" borderId="27" xfId="0" applyFont="1" applyBorder="1" applyAlignment="1">
      <alignment horizontal="center" vertical="center"/>
    </xf>
    <xf numFmtId="3" fontId="9" fillId="0" borderId="6" xfId="0" applyNumberFormat="1" applyFont="1" applyBorder="1">
      <alignment vertical="center"/>
    </xf>
    <xf numFmtId="3" fontId="2" fillId="0" borderId="28" xfId="0" applyNumberFormat="1" applyFont="1" applyBorder="1">
      <alignment vertical="center"/>
    </xf>
    <xf numFmtId="3" fontId="4" fillId="0" borderId="17" xfId="0" applyNumberFormat="1" applyFont="1" applyBorder="1">
      <alignment vertical="center"/>
    </xf>
    <xf numFmtId="3" fontId="9" fillId="0" borderId="16" xfId="0" applyNumberFormat="1" applyFont="1" applyBorder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2" borderId="31" xfId="0" applyNumberFormat="1" applyFont="1" applyFill="1" applyBorder="1">
      <alignment vertical="center"/>
    </xf>
    <xf numFmtId="3" fontId="2" fillId="2" borderId="32" xfId="0" applyNumberFormat="1" applyFont="1" applyFill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10" fillId="0" borderId="6" xfId="0" applyNumberFormat="1" applyFont="1" applyBorder="1">
      <alignment vertical="center"/>
    </xf>
    <xf numFmtId="3" fontId="4" fillId="0" borderId="28" xfId="0" applyNumberFormat="1" applyFont="1" applyBorder="1">
      <alignment vertical="center"/>
    </xf>
    <xf numFmtId="0" fontId="1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7" xfId="0" applyNumberFormat="1" applyFont="1" applyBorder="1">
      <alignment vertical="center"/>
    </xf>
    <xf numFmtId="3" fontId="19" fillId="0" borderId="10" xfId="0" applyNumberFormat="1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53</xdr:row>
      <xdr:rowOff>99786</xdr:rowOff>
    </xdr:from>
    <xdr:to>
      <xdr:col>2</xdr:col>
      <xdr:colOff>308429</xdr:colOff>
      <xdr:row>59</xdr:row>
      <xdr:rowOff>163286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C817D0-AC04-A949-B02E-DF65D2FE4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743" y="13612586"/>
          <a:ext cx="1585686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eshi.oku@sekkyakumentalit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keshi.oku@sekkyakumentality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keshi.oku@sekkyakumentality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5"/>
  <sheetViews>
    <sheetView showGridLines="0" tabSelected="1" zoomScale="140" zoomScaleNormal="145" workbookViewId="0">
      <selection sqref="A1:XFD1048576"/>
    </sheetView>
  </sheetViews>
  <sheetFormatPr baseColWidth="10" defaultColWidth="8.6640625" defaultRowHeight="20"/>
  <cols>
    <col min="1" max="1" width="4.6640625" style="1" customWidth="1"/>
    <col min="2" max="2" width="17" style="4" customWidth="1"/>
    <col min="3" max="3" width="10.33203125" style="4" customWidth="1"/>
    <col min="4" max="15" width="10.83203125" style="1" customWidth="1"/>
    <col min="16" max="16" width="12.1640625" style="1" bestFit="1" customWidth="1"/>
    <col min="17" max="16384" width="8.6640625" style="1"/>
  </cols>
  <sheetData>
    <row r="1" spans="2:16" ht="31" customHeight="1">
      <c r="B1" s="41" t="s">
        <v>43</v>
      </c>
    </row>
    <row r="2" spans="2:16" ht="21" customHeight="1">
      <c r="B2" s="49" t="s">
        <v>44</v>
      </c>
    </row>
    <row r="3" spans="2:16" ht="21" thickBot="1"/>
    <row r="4" spans="2:16" ht="21" thickTop="1">
      <c r="B4" s="68" t="s">
        <v>32</v>
      </c>
      <c r="C4" s="69"/>
      <c r="D4" s="32" t="s">
        <v>14</v>
      </c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2" t="s">
        <v>21</v>
      </c>
      <c r="L4" s="32" t="s">
        <v>22</v>
      </c>
      <c r="M4" s="32" t="s">
        <v>23</v>
      </c>
      <c r="N4" s="32" t="s">
        <v>24</v>
      </c>
      <c r="O4" s="32" t="s">
        <v>25</v>
      </c>
      <c r="P4" s="33" t="s">
        <v>0</v>
      </c>
    </row>
    <row r="5" spans="2:16">
      <c r="B5" s="74" t="s">
        <v>1</v>
      </c>
      <c r="C5" s="75"/>
      <c r="D5" s="2">
        <v>22</v>
      </c>
      <c r="E5" s="2">
        <v>22</v>
      </c>
      <c r="F5" s="2">
        <v>22</v>
      </c>
      <c r="G5" s="2">
        <v>22</v>
      </c>
      <c r="H5" s="2">
        <v>22</v>
      </c>
      <c r="I5" s="2">
        <v>22</v>
      </c>
      <c r="J5" s="2">
        <v>22</v>
      </c>
      <c r="K5" s="2">
        <v>22</v>
      </c>
      <c r="L5" s="2">
        <v>22</v>
      </c>
      <c r="M5" s="2">
        <v>22</v>
      </c>
      <c r="N5" s="2">
        <v>22</v>
      </c>
      <c r="O5" s="2">
        <v>22</v>
      </c>
      <c r="P5" s="34">
        <f t="shared" ref="P5:P27" si="0">SUM(D5:O5)</f>
        <v>264</v>
      </c>
    </row>
    <row r="6" spans="2:16" ht="38" customHeight="1" thickBot="1">
      <c r="B6" s="80" t="s">
        <v>49</v>
      </c>
      <c r="C6" s="71"/>
      <c r="D6" s="35">
        <f>D8+D25+D28</f>
        <v>350000</v>
      </c>
      <c r="E6" s="35">
        <f>E8+E25+E28</f>
        <v>342000</v>
      </c>
      <c r="F6" s="35">
        <f>F8+F25+F28</f>
        <v>340000</v>
      </c>
      <c r="G6" s="35">
        <f>G8+G25+G28</f>
        <v>370000</v>
      </c>
      <c r="H6" s="35">
        <f>H8+H25+H28</f>
        <v>375000</v>
      </c>
      <c r="I6" s="35">
        <f>I8+I25+I28</f>
        <v>550000</v>
      </c>
      <c r="J6" s="35">
        <f>J8+J25+J28</f>
        <v>340000</v>
      </c>
      <c r="K6" s="35">
        <f>K8+K25+K28</f>
        <v>400000</v>
      </c>
      <c r="L6" s="35">
        <f>L8+L25+L28</f>
        <v>425000</v>
      </c>
      <c r="M6" s="35">
        <f>M8+M25+M28</f>
        <v>380000</v>
      </c>
      <c r="N6" s="35">
        <f>N8+N25+N28</f>
        <v>470000</v>
      </c>
      <c r="O6" s="35">
        <f>O8+O25+O28</f>
        <v>620000</v>
      </c>
      <c r="P6" s="36">
        <f t="shared" ref="P6" si="1">SUM(D6:O6)</f>
        <v>4962000</v>
      </c>
    </row>
    <row r="7" spans="2:16" ht="38" customHeight="1" thickTop="1" thickBot="1">
      <c r="B7" s="80" t="s">
        <v>50</v>
      </c>
      <c r="C7" s="71"/>
      <c r="D7" s="35">
        <f>D8+D25</f>
        <v>320000</v>
      </c>
      <c r="E7" s="35">
        <f>E8+E25</f>
        <v>332000</v>
      </c>
      <c r="F7" s="35">
        <f>F8+F25</f>
        <v>340000</v>
      </c>
      <c r="G7" s="35">
        <f>G8+G25</f>
        <v>320000</v>
      </c>
      <c r="H7" s="35">
        <f>H8+H25</f>
        <v>345000</v>
      </c>
      <c r="I7" s="35">
        <f>I8+I25</f>
        <v>350000</v>
      </c>
      <c r="J7" s="35">
        <f>J8+J25</f>
        <v>340000</v>
      </c>
      <c r="K7" s="35">
        <f>K8+K25</f>
        <v>350000</v>
      </c>
      <c r="L7" s="35">
        <f>L8+L25</f>
        <v>345000</v>
      </c>
      <c r="M7" s="35">
        <f>M8+M25</f>
        <v>380000</v>
      </c>
      <c r="N7" s="35">
        <f>N8+N25</f>
        <v>320000</v>
      </c>
      <c r="O7" s="35">
        <f>O8+O25</f>
        <v>320000</v>
      </c>
      <c r="P7" s="36">
        <f t="shared" ref="P7" si="2">SUM(D7:O7)</f>
        <v>4062000</v>
      </c>
    </row>
    <row r="8" spans="2:16" ht="21" thickTop="1">
      <c r="B8" s="53" t="s">
        <v>47</v>
      </c>
      <c r="C8" s="72"/>
      <c r="D8" s="16">
        <f>D11+D14+D17+D20+D23</f>
        <v>300000</v>
      </c>
      <c r="E8" s="16">
        <f t="shared" ref="E8:O8" si="3">E11+E14+E17+E20+E23</f>
        <v>312000</v>
      </c>
      <c r="F8" s="16">
        <f t="shared" si="3"/>
        <v>320000</v>
      </c>
      <c r="G8" s="16">
        <f t="shared" si="3"/>
        <v>300000</v>
      </c>
      <c r="H8" s="16">
        <f t="shared" si="3"/>
        <v>325000</v>
      </c>
      <c r="I8" s="16">
        <f t="shared" si="3"/>
        <v>330000</v>
      </c>
      <c r="J8" s="16">
        <f t="shared" si="3"/>
        <v>320000</v>
      </c>
      <c r="K8" s="16">
        <f t="shared" si="3"/>
        <v>330000</v>
      </c>
      <c r="L8" s="16">
        <f t="shared" si="3"/>
        <v>325000</v>
      </c>
      <c r="M8" s="16">
        <f t="shared" si="3"/>
        <v>360000</v>
      </c>
      <c r="N8" s="16">
        <f t="shared" si="3"/>
        <v>300000</v>
      </c>
      <c r="O8" s="16">
        <f t="shared" si="3"/>
        <v>300000</v>
      </c>
      <c r="P8" s="17">
        <f t="shared" si="0"/>
        <v>3822000</v>
      </c>
    </row>
    <row r="9" spans="2:16">
      <c r="B9" s="58" t="s">
        <v>34</v>
      </c>
      <c r="C9" s="73"/>
      <c r="D9" s="6">
        <f>(D8)/(D12+D15+D18+D21+D24)</f>
        <v>8571.4285714285706</v>
      </c>
      <c r="E9" s="6">
        <f t="shared" ref="E9:O9" si="4">(E8)/(E12+E15+E18+E21+E24)</f>
        <v>8666.6666666666661</v>
      </c>
      <c r="F9" s="6">
        <f t="shared" si="4"/>
        <v>8648.6486486486483</v>
      </c>
      <c r="G9" s="6">
        <f t="shared" si="4"/>
        <v>8571.4285714285706</v>
      </c>
      <c r="H9" s="6">
        <f t="shared" si="4"/>
        <v>8783.7837837837833</v>
      </c>
      <c r="I9" s="6">
        <f t="shared" si="4"/>
        <v>8918.9189189189183</v>
      </c>
      <c r="J9" s="6">
        <f t="shared" si="4"/>
        <v>8648.6486486486483</v>
      </c>
      <c r="K9" s="6">
        <f t="shared" si="4"/>
        <v>8918.9189189189183</v>
      </c>
      <c r="L9" s="6">
        <f t="shared" si="4"/>
        <v>9027.7777777777774</v>
      </c>
      <c r="M9" s="6">
        <f t="shared" si="4"/>
        <v>9230.7692307692305</v>
      </c>
      <c r="N9" s="6">
        <f t="shared" si="4"/>
        <v>8571.4285714285706</v>
      </c>
      <c r="O9" s="6">
        <f t="shared" si="4"/>
        <v>8571.4285714285706</v>
      </c>
      <c r="P9" s="6">
        <f t="shared" ref="P9" si="5">(P8)/(P12+P15+P18+P21+P24)</f>
        <v>8766.0550458715588</v>
      </c>
    </row>
    <row r="10" spans="2:16" ht="21" thickBot="1">
      <c r="B10" s="54" t="s">
        <v>41</v>
      </c>
      <c r="C10" s="55"/>
      <c r="D10" s="35">
        <f>D12+D15+D18+D21+D24</f>
        <v>35</v>
      </c>
      <c r="E10" s="35">
        <f t="shared" ref="E10:O10" si="6">E12+E15+E18+E21+E24</f>
        <v>36</v>
      </c>
      <c r="F10" s="35">
        <f t="shared" si="6"/>
        <v>37</v>
      </c>
      <c r="G10" s="35">
        <f t="shared" si="6"/>
        <v>35</v>
      </c>
      <c r="H10" s="35">
        <f t="shared" si="6"/>
        <v>37</v>
      </c>
      <c r="I10" s="35">
        <f t="shared" si="6"/>
        <v>37</v>
      </c>
      <c r="J10" s="35">
        <f t="shared" si="6"/>
        <v>37</v>
      </c>
      <c r="K10" s="35">
        <f t="shared" si="6"/>
        <v>37</v>
      </c>
      <c r="L10" s="35">
        <f t="shared" si="6"/>
        <v>36</v>
      </c>
      <c r="M10" s="35">
        <f t="shared" si="6"/>
        <v>39</v>
      </c>
      <c r="N10" s="35">
        <f t="shared" si="6"/>
        <v>35</v>
      </c>
      <c r="O10" s="35">
        <f t="shared" si="6"/>
        <v>35</v>
      </c>
      <c r="P10" s="36">
        <f>SUM(D10:O10)</f>
        <v>436</v>
      </c>
    </row>
    <row r="11" spans="2:16" ht="21" thickTop="1">
      <c r="B11" s="77" t="s">
        <v>4</v>
      </c>
      <c r="C11" s="44" t="s">
        <v>3</v>
      </c>
      <c r="D11" s="45">
        <v>150000</v>
      </c>
      <c r="E11" s="45">
        <v>150000</v>
      </c>
      <c r="F11" s="45">
        <v>150000</v>
      </c>
      <c r="G11" s="45">
        <v>150000</v>
      </c>
      <c r="H11" s="45">
        <v>150000</v>
      </c>
      <c r="I11" s="45">
        <v>150000</v>
      </c>
      <c r="J11" s="45">
        <v>150000</v>
      </c>
      <c r="K11" s="45">
        <v>150000</v>
      </c>
      <c r="L11" s="45">
        <v>150000</v>
      </c>
      <c r="M11" s="45">
        <v>150000</v>
      </c>
      <c r="N11" s="45">
        <v>150000</v>
      </c>
      <c r="O11" s="45">
        <v>150000</v>
      </c>
      <c r="P11" s="46">
        <f>SUM(D11:O11)</f>
        <v>1800000</v>
      </c>
    </row>
    <row r="12" spans="2:16">
      <c r="B12" s="76"/>
      <c r="C12" s="15" t="s">
        <v>5</v>
      </c>
      <c r="D12" s="13">
        <v>16</v>
      </c>
      <c r="E12" s="13">
        <v>16</v>
      </c>
      <c r="F12" s="13">
        <v>16</v>
      </c>
      <c r="G12" s="13">
        <v>16</v>
      </c>
      <c r="H12" s="13">
        <v>16</v>
      </c>
      <c r="I12" s="13">
        <v>16</v>
      </c>
      <c r="J12" s="13">
        <v>16</v>
      </c>
      <c r="K12" s="13">
        <v>16</v>
      </c>
      <c r="L12" s="13">
        <v>16</v>
      </c>
      <c r="M12" s="13">
        <v>16</v>
      </c>
      <c r="N12" s="13">
        <v>16</v>
      </c>
      <c r="O12" s="13">
        <v>16</v>
      </c>
      <c r="P12" s="20">
        <f>SUM(D12:O12)</f>
        <v>192</v>
      </c>
    </row>
    <row r="13" spans="2:16">
      <c r="B13" s="76"/>
      <c r="C13" s="9" t="s">
        <v>7</v>
      </c>
      <c r="D13" s="7">
        <f t="shared" ref="D13:O13" si="7">D11/D12</f>
        <v>9375</v>
      </c>
      <c r="E13" s="7">
        <f t="shared" si="7"/>
        <v>9375</v>
      </c>
      <c r="F13" s="7">
        <f t="shared" si="7"/>
        <v>9375</v>
      </c>
      <c r="G13" s="7">
        <f t="shared" si="7"/>
        <v>9375</v>
      </c>
      <c r="H13" s="7">
        <f t="shared" si="7"/>
        <v>9375</v>
      </c>
      <c r="I13" s="7">
        <f t="shared" si="7"/>
        <v>9375</v>
      </c>
      <c r="J13" s="7">
        <f t="shared" si="7"/>
        <v>9375</v>
      </c>
      <c r="K13" s="7">
        <f t="shared" si="7"/>
        <v>9375</v>
      </c>
      <c r="L13" s="7">
        <f t="shared" si="7"/>
        <v>9375</v>
      </c>
      <c r="M13" s="7">
        <f t="shared" si="7"/>
        <v>9375</v>
      </c>
      <c r="N13" s="7">
        <f t="shared" si="7"/>
        <v>9375</v>
      </c>
      <c r="O13" s="7">
        <f t="shared" si="7"/>
        <v>9375</v>
      </c>
      <c r="P13" s="21">
        <f>P11/P12</f>
        <v>9375</v>
      </c>
    </row>
    <row r="14" spans="2:16">
      <c r="B14" s="76" t="s">
        <v>6</v>
      </c>
      <c r="C14" s="9" t="s">
        <v>3</v>
      </c>
      <c r="D14" s="12">
        <v>100000</v>
      </c>
      <c r="E14" s="12">
        <v>100000</v>
      </c>
      <c r="F14" s="12">
        <v>100000</v>
      </c>
      <c r="G14" s="12">
        <v>100000</v>
      </c>
      <c r="H14" s="12">
        <v>100000</v>
      </c>
      <c r="I14" s="12">
        <v>100000</v>
      </c>
      <c r="J14" s="12">
        <v>100000</v>
      </c>
      <c r="K14" s="12">
        <v>100000</v>
      </c>
      <c r="L14" s="12">
        <v>100000</v>
      </c>
      <c r="M14" s="12">
        <v>100000</v>
      </c>
      <c r="N14" s="12">
        <v>100000</v>
      </c>
      <c r="O14" s="12">
        <v>100000</v>
      </c>
      <c r="P14" s="19">
        <f>SUM(D14:O14)</f>
        <v>1200000</v>
      </c>
    </row>
    <row r="15" spans="2:16">
      <c r="B15" s="76"/>
      <c r="C15" s="9" t="s">
        <v>5</v>
      </c>
      <c r="D15" s="13">
        <v>14</v>
      </c>
      <c r="E15" s="13">
        <v>14</v>
      </c>
      <c r="F15" s="13">
        <v>14</v>
      </c>
      <c r="G15" s="13">
        <v>14</v>
      </c>
      <c r="H15" s="13">
        <v>14</v>
      </c>
      <c r="I15" s="13">
        <v>14</v>
      </c>
      <c r="J15" s="13">
        <v>14</v>
      </c>
      <c r="K15" s="13">
        <v>14</v>
      </c>
      <c r="L15" s="13">
        <v>14</v>
      </c>
      <c r="M15" s="13">
        <v>14</v>
      </c>
      <c r="N15" s="13">
        <v>14</v>
      </c>
      <c r="O15" s="13">
        <v>14</v>
      </c>
      <c r="P15" s="20">
        <f>SUM(D15:O15)</f>
        <v>168</v>
      </c>
    </row>
    <row r="16" spans="2:16">
      <c r="B16" s="76"/>
      <c r="C16" s="9" t="s">
        <v>7</v>
      </c>
      <c r="D16" s="7">
        <f>D14/D15</f>
        <v>7142.8571428571431</v>
      </c>
      <c r="E16" s="7">
        <f t="shared" ref="E16:P16" si="8">E14/E15</f>
        <v>7142.8571428571431</v>
      </c>
      <c r="F16" s="7">
        <f t="shared" si="8"/>
        <v>7142.8571428571431</v>
      </c>
      <c r="G16" s="7">
        <f t="shared" si="8"/>
        <v>7142.8571428571431</v>
      </c>
      <c r="H16" s="7">
        <f t="shared" si="8"/>
        <v>7142.8571428571431</v>
      </c>
      <c r="I16" s="7">
        <f t="shared" si="8"/>
        <v>7142.8571428571431</v>
      </c>
      <c r="J16" s="7">
        <f t="shared" si="8"/>
        <v>7142.8571428571431</v>
      </c>
      <c r="K16" s="7">
        <f t="shared" si="8"/>
        <v>7142.8571428571431</v>
      </c>
      <c r="L16" s="7">
        <f t="shared" si="8"/>
        <v>7142.8571428571431</v>
      </c>
      <c r="M16" s="7">
        <f t="shared" si="8"/>
        <v>7142.8571428571431</v>
      </c>
      <c r="N16" s="7">
        <f t="shared" si="8"/>
        <v>7142.8571428571431</v>
      </c>
      <c r="O16" s="7">
        <f t="shared" si="8"/>
        <v>7142.8571428571431</v>
      </c>
      <c r="P16" s="21">
        <f t="shared" si="8"/>
        <v>7142.8571428571431</v>
      </c>
    </row>
    <row r="17" spans="2:16">
      <c r="B17" s="76" t="s">
        <v>33</v>
      </c>
      <c r="C17" s="9" t="s">
        <v>3</v>
      </c>
      <c r="D17" s="12">
        <v>50000</v>
      </c>
      <c r="E17" s="12">
        <v>50000</v>
      </c>
      <c r="F17" s="12">
        <v>50000</v>
      </c>
      <c r="G17" s="12">
        <v>50000</v>
      </c>
      <c r="H17" s="12">
        <v>50000</v>
      </c>
      <c r="I17" s="12">
        <v>50000</v>
      </c>
      <c r="J17" s="12">
        <v>50000</v>
      </c>
      <c r="K17" s="12">
        <v>50000</v>
      </c>
      <c r="L17" s="12">
        <v>50000</v>
      </c>
      <c r="M17" s="12">
        <v>50000</v>
      </c>
      <c r="N17" s="12">
        <v>50000</v>
      </c>
      <c r="O17" s="12">
        <v>50000</v>
      </c>
      <c r="P17" s="19">
        <f>SUM(D17:O17)</f>
        <v>600000</v>
      </c>
    </row>
    <row r="18" spans="2:16">
      <c r="B18" s="76"/>
      <c r="C18" s="9" t="s">
        <v>5</v>
      </c>
      <c r="D18" s="13">
        <v>5</v>
      </c>
      <c r="E18" s="13">
        <v>5</v>
      </c>
      <c r="F18" s="13">
        <v>5</v>
      </c>
      <c r="G18" s="13">
        <v>5</v>
      </c>
      <c r="H18" s="13">
        <v>5</v>
      </c>
      <c r="I18" s="13">
        <v>5</v>
      </c>
      <c r="J18" s="13">
        <v>5</v>
      </c>
      <c r="K18" s="13">
        <v>5</v>
      </c>
      <c r="L18" s="13">
        <v>5</v>
      </c>
      <c r="M18" s="13">
        <v>5</v>
      </c>
      <c r="N18" s="13">
        <v>5</v>
      </c>
      <c r="O18" s="13">
        <v>5</v>
      </c>
      <c r="P18" s="20">
        <f>SUM(D18:O18)</f>
        <v>60</v>
      </c>
    </row>
    <row r="19" spans="2:16">
      <c r="B19" s="76"/>
      <c r="C19" s="9" t="s">
        <v>7</v>
      </c>
      <c r="D19" s="7">
        <f>D17/D18</f>
        <v>10000</v>
      </c>
      <c r="E19" s="7">
        <f t="shared" ref="E19:O19" si="9">E17/E18</f>
        <v>10000</v>
      </c>
      <c r="F19" s="7">
        <f t="shared" si="9"/>
        <v>10000</v>
      </c>
      <c r="G19" s="7">
        <f t="shared" si="9"/>
        <v>10000</v>
      </c>
      <c r="H19" s="7">
        <f t="shared" si="9"/>
        <v>10000</v>
      </c>
      <c r="I19" s="7">
        <f t="shared" si="9"/>
        <v>10000</v>
      </c>
      <c r="J19" s="7">
        <f t="shared" si="9"/>
        <v>10000</v>
      </c>
      <c r="K19" s="7">
        <f t="shared" si="9"/>
        <v>10000</v>
      </c>
      <c r="L19" s="7">
        <f t="shared" si="9"/>
        <v>10000</v>
      </c>
      <c r="M19" s="7">
        <f t="shared" si="9"/>
        <v>10000</v>
      </c>
      <c r="N19" s="7">
        <f t="shared" si="9"/>
        <v>10000</v>
      </c>
      <c r="O19" s="7">
        <f t="shared" si="9"/>
        <v>10000</v>
      </c>
      <c r="P19" s="21">
        <f t="shared" ref="P19" si="10">P17/P18</f>
        <v>10000</v>
      </c>
    </row>
    <row r="20" spans="2:16">
      <c r="B20" s="76" t="s">
        <v>33</v>
      </c>
      <c r="C20" s="9" t="s">
        <v>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9">
        <f>SUM(D20:O20)</f>
        <v>0</v>
      </c>
    </row>
    <row r="21" spans="2:16">
      <c r="B21" s="76"/>
      <c r="C21" s="9" t="s">
        <v>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20">
        <f>SUM(D21:O21)</f>
        <v>0</v>
      </c>
    </row>
    <row r="22" spans="2:16" ht="21" thickBot="1">
      <c r="B22" s="81"/>
      <c r="C22" s="82" t="s">
        <v>7</v>
      </c>
      <c r="D22" s="83" t="e">
        <f>D20/D21</f>
        <v>#DIV/0!</v>
      </c>
      <c r="E22" s="83" t="e">
        <f t="shared" ref="E22:O22" si="11">E20/E21</f>
        <v>#DIV/0!</v>
      </c>
      <c r="F22" s="83" t="e">
        <f t="shared" si="11"/>
        <v>#DIV/0!</v>
      </c>
      <c r="G22" s="83" t="e">
        <f t="shared" si="11"/>
        <v>#DIV/0!</v>
      </c>
      <c r="H22" s="83" t="e">
        <f t="shared" si="11"/>
        <v>#DIV/0!</v>
      </c>
      <c r="I22" s="83" t="e">
        <f t="shared" si="11"/>
        <v>#DIV/0!</v>
      </c>
      <c r="J22" s="83" t="e">
        <f t="shared" si="11"/>
        <v>#DIV/0!</v>
      </c>
      <c r="K22" s="83" t="e">
        <f t="shared" si="11"/>
        <v>#DIV/0!</v>
      </c>
      <c r="L22" s="83" t="e">
        <f t="shared" si="11"/>
        <v>#DIV/0!</v>
      </c>
      <c r="M22" s="83" t="e">
        <f t="shared" si="11"/>
        <v>#DIV/0!</v>
      </c>
      <c r="N22" s="83" t="e">
        <f t="shared" si="11"/>
        <v>#DIV/0!</v>
      </c>
      <c r="O22" s="83" t="e">
        <f t="shared" si="11"/>
        <v>#DIV/0!</v>
      </c>
      <c r="P22" s="84" t="e">
        <f t="shared" ref="P22" si="12">P20/P21</f>
        <v>#DIV/0!</v>
      </c>
    </row>
    <row r="23" spans="2:16" ht="21" thickTop="1">
      <c r="B23" s="89" t="s">
        <v>48</v>
      </c>
      <c r="C23" s="90" t="s">
        <v>3</v>
      </c>
      <c r="D23" s="92">
        <v>0</v>
      </c>
      <c r="E23" s="92">
        <v>12000</v>
      </c>
      <c r="F23" s="92">
        <v>20000</v>
      </c>
      <c r="G23" s="92">
        <v>0</v>
      </c>
      <c r="H23" s="92">
        <v>25000</v>
      </c>
      <c r="I23" s="92">
        <v>30000</v>
      </c>
      <c r="J23" s="92">
        <v>20000</v>
      </c>
      <c r="K23" s="92">
        <v>30000</v>
      </c>
      <c r="L23" s="92">
        <v>25000</v>
      </c>
      <c r="M23" s="92">
        <v>60000</v>
      </c>
      <c r="N23" s="92">
        <v>0</v>
      </c>
      <c r="O23" s="92">
        <v>0</v>
      </c>
      <c r="P23" s="93">
        <f>SUM(D23:O23)</f>
        <v>222000</v>
      </c>
    </row>
    <row r="24" spans="2:16" ht="21" thickBot="1">
      <c r="B24" s="91"/>
      <c r="C24" s="22" t="s">
        <v>5</v>
      </c>
      <c r="D24" s="94">
        <v>0</v>
      </c>
      <c r="E24" s="94">
        <v>1</v>
      </c>
      <c r="F24" s="94">
        <v>2</v>
      </c>
      <c r="G24" s="94">
        <v>0</v>
      </c>
      <c r="H24" s="94">
        <v>2</v>
      </c>
      <c r="I24" s="94">
        <v>2</v>
      </c>
      <c r="J24" s="94">
        <v>2</v>
      </c>
      <c r="K24" s="94">
        <v>2</v>
      </c>
      <c r="L24" s="94">
        <v>1</v>
      </c>
      <c r="M24" s="94">
        <v>4</v>
      </c>
      <c r="N24" s="94">
        <v>0</v>
      </c>
      <c r="O24" s="94">
        <v>0</v>
      </c>
      <c r="P24" s="95">
        <f>SUM(D24:O24)</f>
        <v>16</v>
      </c>
    </row>
    <row r="25" spans="2:16" ht="21" thickTop="1">
      <c r="B25" s="85" t="s">
        <v>30</v>
      </c>
      <c r="C25" s="86"/>
      <c r="D25" s="87">
        <v>20000</v>
      </c>
      <c r="E25" s="87">
        <v>20000</v>
      </c>
      <c r="F25" s="87">
        <v>20000</v>
      </c>
      <c r="G25" s="87">
        <v>20000</v>
      </c>
      <c r="H25" s="87">
        <v>20000</v>
      </c>
      <c r="I25" s="87">
        <v>20000</v>
      </c>
      <c r="J25" s="87">
        <v>20000</v>
      </c>
      <c r="K25" s="87">
        <v>20000</v>
      </c>
      <c r="L25" s="87">
        <v>20000</v>
      </c>
      <c r="M25" s="87">
        <v>20000</v>
      </c>
      <c r="N25" s="87">
        <v>20000</v>
      </c>
      <c r="O25" s="87">
        <v>20000</v>
      </c>
      <c r="P25" s="88">
        <f t="shared" ref="P25" si="13">SUM(D25:O25)</f>
        <v>240000</v>
      </c>
    </row>
    <row r="26" spans="2:16">
      <c r="B26" s="58" t="s">
        <v>35</v>
      </c>
      <c r="C26" s="59"/>
      <c r="D26" s="6">
        <f t="shared" ref="D26:P26" si="14">D25/D27</f>
        <v>5000</v>
      </c>
      <c r="E26" s="6">
        <f t="shared" si="14"/>
        <v>5000</v>
      </c>
      <c r="F26" s="6">
        <f t="shared" si="14"/>
        <v>5000</v>
      </c>
      <c r="G26" s="6">
        <f t="shared" si="14"/>
        <v>5000</v>
      </c>
      <c r="H26" s="6">
        <f t="shared" si="14"/>
        <v>5000</v>
      </c>
      <c r="I26" s="6">
        <f t="shared" si="14"/>
        <v>5000</v>
      </c>
      <c r="J26" s="6">
        <f t="shared" si="14"/>
        <v>5000</v>
      </c>
      <c r="K26" s="6">
        <f t="shared" si="14"/>
        <v>5000</v>
      </c>
      <c r="L26" s="6">
        <f t="shared" si="14"/>
        <v>5000</v>
      </c>
      <c r="M26" s="6">
        <f t="shared" si="14"/>
        <v>5000</v>
      </c>
      <c r="N26" s="6">
        <f t="shared" si="14"/>
        <v>5000</v>
      </c>
      <c r="O26" s="6">
        <f t="shared" si="14"/>
        <v>5000</v>
      </c>
      <c r="P26" s="18">
        <f t="shared" si="14"/>
        <v>5000</v>
      </c>
    </row>
    <row r="27" spans="2:16" ht="21" thickBot="1">
      <c r="B27" s="54" t="s">
        <v>26</v>
      </c>
      <c r="C27" s="55"/>
      <c r="D27" s="25">
        <v>4</v>
      </c>
      <c r="E27" s="25">
        <v>4</v>
      </c>
      <c r="F27" s="25">
        <v>4</v>
      </c>
      <c r="G27" s="25">
        <v>4</v>
      </c>
      <c r="H27" s="25">
        <v>4</v>
      </c>
      <c r="I27" s="25">
        <v>4</v>
      </c>
      <c r="J27" s="25">
        <v>4</v>
      </c>
      <c r="K27" s="25">
        <v>4</v>
      </c>
      <c r="L27" s="25">
        <v>4</v>
      </c>
      <c r="M27" s="25">
        <v>4</v>
      </c>
      <c r="N27" s="25">
        <v>4</v>
      </c>
      <c r="O27" s="25">
        <v>4</v>
      </c>
      <c r="P27" s="26">
        <f t="shared" si="0"/>
        <v>48</v>
      </c>
    </row>
    <row r="28" spans="2:16" ht="19" customHeight="1" thickTop="1">
      <c r="B28" s="56" t="s">
        <v>31</v>
      </c>
      <c r="C28" s="57"/>
      <c r="D28" s="23">
        <v>30000</v>
      </c>
      <c r="E28" s="23">
        <v>10000</v>
      </c>
      <c r="F28" s="23">
        <v>0</v>
      </c>
      <c r="G28" s="23">
        <v>50000</v>
      </c>
      <c r="H28" s="23">
        <v>30000</v>
      </c>
      <c r="I28" s="23">
        <v>200000</v>
      </c>
      <c r="J28" s="23">
        <v>0</v>
      </c>
      <c r="K28" s="23">
        <v>50000</v>
      </c>
      <c r="L28" s="23">
        <v>80000</v>
      </c>
      <c r="M28" s="23">
        <v>0</v>
      </c>
      <c r="N28" s="23">
        <v>150000</v>
      </c>
      <c r="O28" s="23">
        <v>300000</v>
      </c>
      <c r="P28" s="24">
        <f>SUM(D28:O28)</f>
        <v>900000</v>
      </c>
    </row>
    <row r="29" spans="2:16" ht="19" customHeight="1" thickBot="1">
      <c r="B29" s="64" t="s">
        <v>42</v>
      </c>
      <c r="C29" s="65"/>
      <c r="D29" s="48">
        <v>1</v>
      </c>
      <c r="E29" s="48">
        <v>1</v>
      </c>
      <c r="F29" s="48">
        <v>0</v>
      </c>
      <c r="G29" s="48">
        <v>1</v>
      </c>
      <c r="H29" s="48">
        <v>1</v>
      </c>
      <c r="I29" s="48">
        <v>4</v>
      </c>
      <c r="J29" s="48">
        <v>0</v>
      </c>
      <c r="K29" s="48">
        <v>1</v>
      </c>
      <c r="L29" s="48">
        <v>2</v>
      </c>
      <c r="M29" s="48">
        <v>0</v>
      </c>
      <c r="N29" s="48">
        <v>3</v>
      </c>
      <c r="O29" s="48">
        <v>6</v>
      </c>
      <c r="P29" s="47">
        <f>SUM(D29:O29)</f>
        <v>20</v>
      </c>
    </row>
    <row r="30" spans="2:16" ht="21" thickTop="1">
      <c r="B30" s="66" t="s">
        <v>27</v>
      </c>
      <c r="C30" s="67"/>
      <c r="D30" s="27">
        <f t="shared" ref="D30:O30" si="15">D31+D36</f>
        <v>30</v>
      </c>
      <c r="E30" s="27">
        <f t="shared" si="15"/>
        <v>30</v>
      </c>
      <c r="F30" s="27">
        <f t="shared" si="15"/>
        <v>30</v>
      </c>
      <c r="G30" s="27">
        <f t="shared" si="15"/>
        <v>30</v>
      </c>
      <c r="H30" s="27">
        <f t="shared" si="15"/>
        <v>30</v>
      </c>
      <c r="I30" s="27">
        <f t="shared" si="15"/>
        <v>30</v>
      </c>
      <c r="J30" s="27">
        <f t="shared" si="15"/>
        <v>30</v>
      </c>
      <c r="K30" s="27">
        <f t="shared" si="15"/>
        <v>30</v>
      </c>
      <c r="L30" s="27">
        <f t="shared" si="15"/>
        <v>30</v>
      </c>
      <c r="M30" s="27">
        <f t="shared" si="15"/>
        <v>30</v>
      </c>
      <c r="N30" s="27">
        <f t="shared" si="15"/>
        <v>30</v>
      </c>
      <c r="O30" s="27">
        <f t="shared" si="15"/>
        <v>30</v>
      </c>
      <c r="P30" s="28">
        <f t="shared" ref="P30:P37" si="16">SUM(D30:O30)</f>
        <v>360</v>
      </c>
    </row>
    <row r="31" spans="2:16">
      <c r="B31" s="70" t="s">
        <v>28</v>
      </c>
      <c r="C31" s="10" t="s">
        <v>2</v>
      </c>
      <c r="D31" s="8">
        <f>SUM(D32:D35)</f>
        <v>3</v>
      </c>
      <c r="E31" s="8">
        <f t="shared" ref="E31:O31" si="17">SUM(E32:E35)</f>
        <v>3</v>
      </c>
      <c r="F31" s="8">
        <f t="shared" si="17"/>
        <v>3</v>
      </c>
      <c r="G31" s="8">
        <f t="shared" si="17"/>
        <v>3</v>
      </c>
      <c r="H31" s="8">
        <f t="shared" si="17"/>
        <v>3</v>
      </c>
      <c r="I31" s="8">
        <f t="shared" si="17"/>
        <v>3</v>
      </c>
      <c r="J31" s="8">
        <f t="shared" si="17"/>
        <v>3</v>
      </c>
      <c r="K31" s="8">
        <f t="shared" si="17"/>
        <v>3</v>
      </c>
      <c r="L31" s="8">
        <f t="shared" si="17"/>
        <v>3</v>
      </c>
      <c r="M31" s="8">
        <f t="shared" si="17"/>
        <v>3</v>
      </c>
      <c r="N31" s="8">
        <f t="shared" si="17"/>
        <v>3</v>
      </c>
      <c r="O31" s="8">
        <f t="shared" si="17"/>
        <v>3</v>
      </c>
      <c r="P31" s="29">
        <f t="shared" si="16"/>
        <v>36</v>
      </c>
    </row>
    <row r="32" spans="2:16" ht="15" customHeight="1">
      <c r="B32" s="70"/>
      <c r="C32" s="11" t="s">
        <v>8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20">
        <f t="shared" si="16"/>
        <v>12</v>
      </c>
    </row>
    <row r="33" spans="2:16" ht="15" customHeight="1">
      <c r="B33" s="70"/>
      <c r="C33" s="11" t="s">
        <v>13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20">
        <f t="shared" si="16"/>
        <v>12</v>
      </c>
    </row>
    <row r="34" spans="2:16" ht="15" customHeight="1">
      <c r="B34" s="70"/>
      <c r="C34" s="11" t="s">
        <v>9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20">
        <f t="shared" si="16"/>
        <v>12</v>
      </c>
    </row>
    <row r="35" spans="2:16" ht="15" customHeight="1">
      <c r="B35" s="70"/>
      <c r="C35" s="11" t="s">
        <v>10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20">
        <f t="shared" si="16"/>
        <v>0</v>
      </c>
    </row>
    <row r="36" spans="2:16" ht="21" thickBot="1">
      <c r="B36" s="62" t="s">
        <v>29</v>
      </c>
      <c r="C36" s="63"/>
      <c r="D36" s="30">
        <v>27</v>
      </c>
      <c r="E36" s="30">
        <v>27</v>
      </c>
      <c r="F36" s="30">
        <v>27</v>
      </c>
      <c r="G36" s="30">
        <v>27</v>
      </c>
      <c r="H36" s="30">
        <v>27</v>
      </c>
      <c r="I36" s="30">
        <v>27</v>
      </c>
      <c r="J36" s="30">
        <v>27</v>
      </c>
      <c r="K36" s="30">
        <v>27</v>
      </c>
      <c r="L36" s="30">
        <v>27</v>
      </c>
      <c r="M36" s="30">
        <v>27</v>
      </c>
      <c r="N36" s="30">
        <v>27</v>
      </c>
      <c r="O36" s="30">
        <v>27</v>
      </c>
      <c r="P36" s="31">
        <f t="shared" si="16"/>
        <v>324</v>
      </c>
    </row>
    <row r="37" spans="2:16" ht="21" thickTop="1">
      <c r="B37" s="60" t="s">
        <v>11</v>
      </c>
      <c r="C37" s="61"/>
      <c r="D37" s="37">
        <v>90000</v>
      </c>
      <c r="E37" s="37">
        <v>90000</v>
      </c>
      <c r="F37" s="37">
        <v>90000</v>
      </c>
      <c r="G37" s="37">
        <v>90000</v>
      </c>
      <c r="H37" s="37">
        <v>90000</v>
      </c>
      <c r="I37" s="37">
        <v>90000</v>
      </c>
      <c r="J37" s="37">
        <v>90000</v>
      </c>
      <c r="K37" s="37">
        <v>90000</v>
      </c>
      <c r="L37" s="37">
        <v>90000</v>
      </c>
      <c r="M37" s="37">
        <v>90000</v>
      </c>
      <c r="N37" s="37">
        <v>90000</v>
      </c>
      <c r="O37" s="37">
        <v>90000</v>
      </c>
      <c r="P37" s="38">
        <f t="shared" si="16"/>
        <v>1080000</v>
      </c>
    </row>
    <row r="38" spans="2:16" ht="21" thickBot="1">
      <c r="B38" s="51" t="s">
        <v>12</v>
      </c>
      <c r="C38" s="52"/>
      <c r="D38" s="39">
        <f>D6-D37</f>
        <v>260000</v>
      </c>
      <c r="E38" s="39">
        <f>E6-E37</f>
        <v>252000</v>
      </c>
      <c r="F38" s="39">
        <f>F6-F37</f>
        <v>250000</v>
      </c>
      <c r="G38" s="39">
        <f>G6-G37</f>
        <v>280000</v>
      </c>
      <c r="H38" s="39">
        <f>H6-H37</f>
        <v>285000</v>
      </c>
      <c r="I38" s="39">
        <f>I6-I37</f>
        <v>460000</v>
      </c>
      <c r="J38" s="39">
        <f>J6-J37</f>
        <v>250000</v>
      </c>
      <c r="K38" s="39">
        <f>K6-K37</f>
        <v>310000</v>
      </c>
      <c r="L38" s="39">
        <f>L6-L37</f>
        <v>335000</v>
      </c>
      <c r="M38" s="39">
        <f>M6-M37</f>
        <v>290000</v>
      </c>
      <c r="N38" s="39">
        <f>N6-N37</f>
        <v>380000</v>
      </c>
      <c r="O38" s="39">
        <f>O6-O37</f>
        <v>530000</v>
      </c>
      <c r="P38" s="40">
        <f>P6-P37</f>
        <v>3882000</v>
      </c>
    </row>
    <row r="39" spans="2:16" ht="21" thickTop="1"/>
    <row r="40" spans="2:16">
      <c r="B40" s="96" t="s">
        <v>52</v>
      </c>
    </row>
    <row r="41" spans="2:16">
      <c r="B41" s="14" t="s">
        <v>53</v>
      </c>
    </row>
    <row r="42" spans="2:16">
      <c r="B42" s="97" t="s">
        <v>54</v>
      </c>
      <c r="G42" s="5"/>
    </row>
    <row r="43" spans="2:16">
      <c r="B43" s="78" t="s">
        <v>51</v>
      </c>
      <c r="G43" s="5"/>
    </row>
    <row r="44" spans="2:16">
      <c r="B44" s="3" t="s">
        <v>55</v>
      </c>
      <c r="G44" s="5"/>
    </row>
    <row r="45" spans="2:16">
      <c r="B45" s="3" t="s">
        <v>56</v>
      </c>
      <c r="G45" s="5"/>
    </row>
    <row r="46" spans="2:16">
      <c r="G46" s="5"/>
    </row>
    <row r="47" spans="2:16">
      <c r="B47" s="50" t="s">
        <v>36</v>
      </c>
      <c r="G47" s="5"/>
    </row>
    <row r="48" spans="2:16">
      <c r="B48" s="50" t="s">
        <v>37</v>
      </c>
    </row>
    <row r="49" spans="2:7">
      <c r="G49" s="5"/>
    </row>
    <row r="50" spans="2:7">
      <c r="B50" s="41" t="s">
        <v>38</v>
      </c>
      <c r="G50" s="5"/>
    </row>
    <row r="51" spans="2:7">
      <c r="B51" s="41" t="s">
        <v>39</v>
      </c>
      <c r="G51" s="5"/>
    </row>
    <row r="52" spans="2:7">
      <c r="B52" s="42" t="s">
        <v>40</v>
      </c>
      <c r="G52" s="5"/>
    </row>
    <row r="53" spans="2:7">
      <c r="B53" s="43" t="s">
        <v>45</v>
      </c>
      <c r="G53" s="5"/>
    </row>
    <row r="55" spans="2:7">
      <c r="B55" s="79" t="s">
        <v>46</v>
      </c>
    </row>
  </sheetData>
  <mergeCells count="22">
    <mergeCell ref="B4:C4"/>
    <mergeCell ref="B31:B35"/>
    <mergeCell ref="B6:C6"/>
    <mergeCell ref="B8:C8"/>
    <mergeCell ref="B9:C9"/>
    <mergeCell ref="B5:C5"/>
    <mergeCell ref="B17:B19"/>
    <mergeCell ref="B20:B22"/>
    <mergeCell ref="B23:B24"/>
    <mergeCell ref="B11:B13"/>
    <mergeCell ref="B14:B16"/>
    <mergeCell ref="B10:C10"/>
    <mergeCell ref="B7:C7"/>
    <mergeCell ref="B38:C38"/>
    <mergeCell ref="B25:C25"/>
    <mergeCell ref="B27:C27"/>
    <mergeCell ref="B28:C28"/>
    <mergeCell ref="B26:C26"/>
    <mergeCell ref="B37:C37"/>
    <mergeCell ref="B36:C36"/>
    <mergeCell ref="B29:C29"/>
    <mergeCell ref="B30:C30"/>
  </mergeCells>
  <phoneticPr fontId="1"/>
  <hyperlinks>
    <hyperlink ref="B53" r:id="rId1" display="takeshi.oku@sekkyakumentality.com" xr:uid="{C134D6A3-98DF-0940-A59F-E01855BCAA05}"/>
  </hyperlinks>
  <pageMargins left="0.25" right="0.25" top="0.75" bottom="0.75" header="0.3" footer="0.3"/>
  <pageSetup paperSize="9" scale="71" orientation="landscape" horizontalDpi="4294967293" verticalDpi="0" r:id="rId2"/>
  <ignoredErrors>
    <ignoredError sqref="P6 P9" formula="1"/>
    <ignoredError sqref="D31:O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7F8B-D632-9B4D-9195-679CEDFF0388}">
  <sheetPr>
    <pageSetUpPr fitToPage="1"/>
  </sheetPr>
  <dimension ref="B1:P55"/>
  <sheetViews>
    <sheetView showGridLines="0" zoomScale="140" zoomScaleNormal="145" workbookViewId="0">
      <selection activeCell="B5" sqref="B5:C5"/>
    </sheetView>
  </sheetViews>
  <sheetFormatPr baseColWidth="10" defaultColWidth="8.6640625" defaultRowHeight="20"/>
  <cols>
    <col min="1" max="1" width="4.6640625" style="1" customWidth="1"/>
    <col min="2" max="2" width="17" style="4" customWidth="1"/>
    <col min="3" max="3" width="10.33203125" style="4" customWidth="1"/>
    <col min="4" max="15" width="10.83203125" style="1" customWidth="1"/>
    <col min="16" max="16" width="12.1640625" style="1" bestFit="1" customWidth="1"/>
    <col min="17" max="16384" width="8.6640625" style="1"/>
  </cols>
  <sheetData>
    <row r="1" spans="2:16" ht="31" customHeight="1">
      <c r="B1" s="41" t="s">
        <v>43</v>
      </c>
    </row>
    <row r="2" spans="2:16" ht="21" customHeight="1">
      <c r="B2" s="49" t="s">
        <v>44</v>
      </c>
    </row>
    <row r="3" spans="2:16" ht="21" thickBot="1"/>
    <row r="4" spans="2:16" ht="21" thickTop="1">
      <c r="B4" s="68" t="s">
        <v>58</v>
      </c>
      <c r="C4" s="69"/>
      <c r="D4" s="32" t="s">
        <v>14</v>
      </c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2" t="s">
        <v>21</v>
      </c>
      <c r="L4" s="32" t="s">
        <v>22</v>
      </c>
      <c r="M4" s="32" t="s">
        <v>23</v>
      </c>
      <c r="N4" s="32" t="s">
        <v>24</v>
      </c>
      <c r="O4" s="32" t="s">
        <v>25</v>
      </c>
      <c r="P4" s="33" t="s">
        <v>0</v>
      </c>
    </row>
    <row r="5" spans="2:16">
      <c r="B5" s="74" t="s">
        <v>1</v>
      </c>
      <c r="C5" s="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>
        <f t="shared" ref="P5:P27" si="0">SUM(D5:O5)</f>
        <v>0</v>
      </c>
    </row>
    <row r="6" spans="2:16" ht="38" customHeight="1" thickBot="1">
      <c r="B6" s="80" t="s">
        <v>49</v>
      </c>
      <c r="C6" s="71"/>
      <c r="D6" s="35">
        <f>D8+D25+D28</f>
        <v>0</v>
      </c>
      <c r="E6" s="35">
        <f>E8+E25+E28</f>
        <v>0</v>
      </c>
      <c r="F6" s="35">
        <f>F8+F25+F28</f>
        <v>0</v>
      </c>
      <c r="G6" s="35">
        <f>G8+G25+G28</f>
        <v>0</v>
      </c>
      <c r="H6" s="35">
        <f>H8+H25+H28</f>
        <v>0</v>
      </c>
      <c r="I6" s="35">
        <f>I8+I25+I28</f>
        <v>0</v>
      </c>
      <c r="J6" s="35">
        <f>J8+J25+J28</f>
        <v>0</v>
      </c>
      <c r="K6" s="35">
        <f>K8+K25+K28</f>
        <v>0</v>
      </c>
      <c r="L6" s="35">
        <f>L8+L25+L28</f>
        <v>0</v>
      </c>
      <c r="M6" s="35">
        <f>M8+M25+M28</f>
        <v>0</v>
      </c>
      <c r="N6" s="35">
        <f>N8+N25+N28</f>
        <v>0</v>
      </c>
      <c r="O6" s="35">
        <f>O8+O25+O28</f>
        <v>0</v>
      </c>
      <c r="P6" s="36">
        <f t="shared" ref="P6:P7" si="1">SUM(D6:O6)</f>
        <v>0</v>
      </c>
    </row>
    <row r="7" spans="2:16" ht="38" customHeight="1" thickTop="1" thickBot="1">
      <c r="B7" s="80" t="s">
        <v>50</v>
      </c>
      <c r="C7" s="71"/>
      <c r="D7" s="35">
        <f>D8+D25</f>
        <v>0</v>
      </c>
      <c r="E7" s="35">
        <f>E8+E25</f>
        <v>0</v>
      </c>
      <c r="F7" s="35">
        <f>F8+F25</f>
        <v>0</v>
      </c>
      <c r="G7" s="35">
        <f>G8+G25</f>
        <v>0</v>
      </c>
      <c r="H7" s="35">
        <f>H8+H25</f>
        <v>0</v>
      </c>
      <c r="I7" s="35">
        <f>I8+I25</f>
        <v>0</v>
      </c>
      <c r="J7" s="35">
        <f>J8+J25</f>
        <v>0</v>
      </c>
      <c r="K7" s="35">
        <f>K8+K25</f>
        <v>0</v>
      </c>
      <c r="L7" s="35">
        <f>L8+L25</f>
        <v>0</v>
      </c>
      <c r="M7" s="35">
        <f>M8+M25</f>
        <v>0</v>
      </c>
      <c r="N7" s="35">
        <f>N8+N25</f>
        <v>0</v>
      </c>
      <c r="O7" s="35">
        <f>O8+O25</f>
        <v>0</v>
      </c>
      <c r="P7" s="36">
        <f t="shared" si="1"/>
        <v>0</v>
      </c>
    </row>
    <row r="8" spans="2:16" ht="21" thickTop="1">
      <c r="B8" s="53" t="s">
        <v>47</v>
      </c>
      <c r="C8" s="72"/>
      <c r="D8" s="16">
        <f>D11+D14+D17+D20+D23</f>
        <v>0</v>
      </c>
      <c r="E8" s="16">
        <f t="shared" ref="E8:O8" si="2">E11+E14+E17+E20+E23</f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7">
        <f t="shared" si="0"/>
        <v>0</v>
      </c>
    </row>
    <row r="9" spans="2:16">
      <c r="B9" s="58" t="s">
        <v>34</v>
      </c>
      <c r="C9" s="73"/>
      <c r="D9" s="6" t="e">
        <f>(D8)/(D12+D15+D18+D21+D24)</f>
        <v>#DIV/0!</v>
      </c>
      <c r="E9" s="6" t="e">
        <f t="shared" ref="E9:P9" si="3">(E8)/(E12+E15+E18+E21+E24)</f>
        <v>#DIV/0!</v>
      </c>
      <c r="F9" s="6" t="e">
        <f t="shared" si="3"/>
        <v>#DIV/0!</v>
      </c>
      <c r="G9" s="6" t="e">
        <f t="shared" si="3"/>
        <v>#DIV/0!</v>
      </c>
      <c r="H9" s="6" t="e">
        <f t="shared" si="3"/>
        <v>#DIV/0!</v>
      </c>
      <c r="I9" s="6" t="e">
        <f t="shared" si="3"/>
        <v>#DIV/0!</v>
      </c>
      <c r="J9" s="6" t="e">
        <f t="shared" si="3"/>
        <v>#DIV/0!</v>
      </c>
      <c r="K9" s="6" t="e">
        <f t="shared" si="3"/>
        <v>#DIV/0!</v>
      </c>
      <c r="L9" s="6" t="e">
        <f t="shared" si="3"/>
        <v>#DIV/0!</v>
      </c>
      <c r="M9" s="6" t="e">
        <f t="shared" si="3"/>
        <v>#DIV/0!</v>
      </c>
      <c r="N9" s="6" t="e">
        <f t="shared" si="3"/>
        <v>#DIV/0!</v>
      </c>
      <c r="O9" s="6" t="e">
        <f t="shared" si="3"/>
        <v>#DIV/0!</v>
      </c>
      <c r="P9" s="6" t="e">
        <f t="shared" si="3"/>
        <v>#DIV/0!</v>
      </c>
    </row>
    <row r="10" spans="2:16" ht="21" thickBot="1">
      <c r="B10" s="54" t="s">
        <v>41</v>
      </c>
      <c r="C10" s="55"/>
      <c r="D10" s="35">
        <f>D12+D15+D18+D21+D24</f>
        <v>0</v>
      </c>
      <c r="E10" s="35">
        <f t="shared" ref="E10:O10" si="4">E12+E15+E18+E21+E24</f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5">
        <f t="shared" si="4"/>
        <v>0</v>
      </c>
      <c r="N10" s="35">
        <f t="shared" si="4"/>
        <v>0</v>
      </c>
      <c r="O10" s="35">
        <f t="shared" si="4"/>
        <v>0</v>
      </c>
      <c r="P10" s="36">
        <f>SUM(D10:O10)</f>
        <v>0</v>
      </c>
    </row>
    <row r="11" spans="2:16" ht="21" thickTop="1">
      <c r="B11" s="77" t="s">
        <v>4</v>
      </c>
      <c r="C11" s="44" t="s"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>
        <f>SUM(D11:O11)</f>
        <v>0</v>
      </c>
    </row>
    <row r="12" spans="2:16">
      <c r="B12" s="76"/>
      <c r="C12" s="15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0">
        <f>SUM(D12:O12)</f>
        <v>0</v>
      </c>
    </row>
    <row r="13" spans="2:16">
      <c r="B13" s="76"/>
      <c r="C13" s="9" t="s">
        <v>7</v>
      </c>
      <c r="D13" s="7" t="e">
        <f t="shared" ref="D13:O13" si="5">D11/D12</f>
        <v>#DIV/0!</v>
      </c>
      <c r="E13" s="7" t="e">
        <f t="shared" si="5"/>
        <v>#DIV/0!</v>
      </c>
      <c r="F13" s="7" t="e">
        <f t="shared" si="5"/>
        <v>#DIV/0!</v>
      </c>
      <c r="G13" s="7" t="e">
        <f t="shared" si="5"/>
        <v>#DIV/0!</v>
      </c>
      <c r="H13" s="7" t="e">
        <f t="shared" si="5"/>
        <v>#DIV/0!</v>
      </c>
      <c r="I13" s="7" t="e">
        <f t="shared" si="5"/>
        <v>#DIV/0!</v>
      </c>
      <c r="J13" s="7" t="e">
        <f t="shared" si="5"/>
        <v>#DIV/0!</v>
      </c>
      <c r="K13" s="7" t="e">
        <f t="shared" si="5"/>
        <v>#DIV/0!</v>
      </c>
      <c r="L13" s="7" t="e">
        <f t="shared" si="5"/>
        <v>#DIV/0!</v>
      </c>
      <c r="M13" s="7" t="e">
        <f t="shared" si="5"/>
        <v>#DIV/0!</v>
      </c>
      <c r="N13" s="7" t="e">
        <f t="shared" si="5"/>
        <v>#DIV/0!</v>
      </c>
      <c r="O13" s="7" t="e">
        <f t="shared" si="5"/>
        <v>#DIV/0!</v>
      </c>
      <c r="P13" s="21" t="e">
        <f>P11/P12</f>
        <v>#DIV/0!</v>
      </c>
    </row>
    <row r="14" spans="2:16">
      <c r="B14" s="76" t="s">
        <v>6</v>
      </c>
      <c r="C14" s="9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9">
        <f>SUM(D14:O14)</f>
        <v>0</v>
      </c>
    </row>
    <row r="15" spans="2:16">
      <c r="B15" s="76"/>
      <c r="C15" s="9" t="s">
        <v>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0">
        <f>SUM(D15:O15)</f>
        <v>0</v>
      </c>
    </row>
    <row r="16" spans="2:16">
      <c r="B16" s="76"/>
      <c r="C16" s="9" t="s">
        <v>7</v>
      </c>
      <c r="D16" s="7" t="e">
        <f>D14/D15</f>
        <v>#DIV/0!</v>
      </c>
      <c r="E16" s="7" t="e">
        <f t="shared" ref="E16:P16" si="6">E14/E15</f>
        <v>#DIV/0!</v>
      </c>
      <c r="F16" s="7" t="e">
        <f t="shared" si="6"/>
        <v>#DIV/0!</v>
      </c>
      <c r="G16" s="7" t="e">
        <f t="shared" si="6"/>
        <v>#DIV/0!</v>
      </c>
      <c r="H16" s="7" t="e">
        <f t="shared" si="6"/>
        <v>#DIV/0!</v>
      </c>
      <c r="I16" s="7" t="e">
        <f t="shared" si="6"/>
        <v>#DIV/0!</v>
      </c>
      <c r="J16" s="7" t="e">
        <f t="shared" si="6"/>
        <v>#DIV/0!</v>
      </c>
      <c r="K16" s="7" t="e">
        <f t="shared" si="6"/>
        <v>#DIV/0!</v>
      </c>
      <c r="L16" s="7" t="e">
        <f t="shared" si="6"/>
        <v>#DIV/0!</v>
      </c>
      <c r="M16" s="7" t="e">
        <f t="shared" si="6"/>
        <v>#DIV/0!</v>
      </c>
      <c r="N16" s="7" t="e">
        <f t="shared" si="6"/>
        <v>#DIV/0!</v>
      </c>
      <c r="O16" s="7" t="e">
        <f t="shared" si="6"/>
        <v>#DIV/0!</v>
      </c>
      <c r="P16" s="21" t="e">
        <f t="shared" si="6"/>
        <v>#DIV/0!</v>
      </c>
    </row>
    <row r="17" spans="2:16">
      <c r="B17" s="76" t="s">
        <v>33</v>
      </c>
      <c r="C17" s="9" t="s">
        <v>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9">
        <f>SUM(D17:O17)</f>
        <v>0</v>
      </c>
    </row>
    <row r="18" spans="2:16">
      <c r="B18" s="76"/>
      <c r="C18" s="9" t="s">
        <v>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0">
        <f>SUM(D18:O18)</f>
        <v>0</v>
      </c>
    </row>
    <row r="19" spans="2:16">
      <c r="B19" s="76"/>
      <c r="C19" s="9" t="s">
        <v>7</v>
      </c>
      <c r="D19" s="7" t="e">
        <f>D17/D18</f>
        <v>#DIV/0!</v>
      </c>
      <c r="E19" s="7" t="e">
        <f t="shared" ref="E19:P19" si="7">E17/E18</f>
        <v>#DIV/0!</v>
      </c>
      <c r="F19" s="7" t="e">
        <f t="shared" si="7"/>
        <v>#DIV/0!</v>
      </c>
      <c r="G19" s="7" t="e">
        <f t="shared" si="7"/>
        <v>#DIV/0!</v>
      </c>
      <c r="H19" s="7" t="e">
        <f t="shared" si="7"/>
        <v>#DIV/0!</v>
      </c>
      <c r="I19" s="7" t="e">
        <f t="shared" si="7"/>
        <v>#DIV/0!</v>
      </c>
      <c r="J19" s="7" t="e">
        <f t="shared" si="7"/>
        <v>#DIV/0!</v>
      </c>
      <c r="K19" s="7" t="e">
        <f t="shared" si="7"/>
        <v>#DIV/0!</v>
      </c>
      <c r="L19" s="7" t="e">
        <f t="shared" si="7"/>
        <v>#DIV/0!</v>
      </c>
      <c r="M19" s="7" t="e">
        <f t="shared" si="7"/>
        <v>#DIV/0!</v>
      </c>
      <c r="N19" s="7" t="e">
        <f t="shared" si="7"/>
        <v>#DIV/0!</v>
      </c>
      <c r="O19" s="7" t="e">
        <f t="shared" si="7"/>
        <v>#DIV/0!</v>
      </c>
      <c r="P19" s="21" t="e">
        <f t="shared" si="7"/>
        <v>#DIV/0!</v>
      </c>
    </row>
    <row r="20" spans="2:16">
      <c r="B20" s="76" t="s">
        <v>33</v>
      </c>
      <c r="C20" s="9" t="s">
        <v>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9">
        <f>SUM(D20:O20)</f>
        <v>0</v>
      </c>
    </row>
    <row r="21" spans="2:16">
      <c r="B21" s="76"/>
      <c r="C21" s="9" t="s">
        <v>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0">
        <f>SUM(D21:O21)</f>
        <v>0</v>
      </c>
    </row>
    <row r="22" spans="2:16" ht="21" thickBot="1">
      <c r="B22" s="81"/>
      <c r="C22" s="82" t="s">
        <v>7</v>
      </c>
      <c r="D22" s="83" t="e">
        <f>D20/D21</f>
        <v>#DIV/0!</v>
      </c>
      <c r="E22" s="83" t="e">
        <f t="shared" ref="E22:P22" si="8">E20/E21</f>
        <v>#DIV/0!</v>
      </c>
      <c r="F22" s="83" t="e">
        <f t="shared" si="8"/>
        <v>#DIV/0!</v>
      </c>
      <c r="G22" s="83" t="e">
        <f t="shared" si="8"/>
        <v>#DIV/0!</v>
      </c>
      <c r="H22" s="83" t="e">
        <f t="shared" si="8"/>
        <v>#DIV/0!</v>
      </c>
      <c r="I22" s="83" t="e">
        <f t="shared" si="8"/>
        <v>#DIV/0!</v>
      </c>
      <c r="J22" s="83" t="e">
        <f t="shared" si="8"/>
        <v>#DIV/0!</v>
      </c>
      <c r="K22" s="83" t="e">
        <f t="shared" si="8"/>
        <v>#DIV/0!</v>
      </c>
      <c r="L22" s="83" t="e">
        <f t="shared" si="8"/>
        <v>#DIV/0!</v>
      </c>
      <c r="M22" s="83" t="e">
        <f t="shared" si="8"/>
        <v>#DIV/0!</v>
      </c>
      <c r="N22" s="83" t="e">
        <f t="shared" si="8"/>
        <v>#DIV/0!</v>
      </c>
      <c r="O22" s="83" t="e">
        <f t="shared" si="8"/>
        <v>#DIV/0!</v>
      </c>
      <c r="P22" s="84" t="e">
        <f t="shared" si="8"/>
        <v>#DIV/0!</v>
      </c>
    </row>
    <row r="23" spans="2:16" ht="21" thickTop="1">
      <c r="B23" s="89" t="s">
        <v>48</v>
      </c>
      <c r="C23" s="90" t="s">
        <v>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>
        <f>SUM(D23:O23)</f>
        <v>0</v>
      </c>
    </row>
    <row r="24" spans="2:16" ht="21" thickBot="1">
      <c r="B24" s="91"/>
      <c r="C24" s="22" t="s">
        <v>5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>
        <f>SUM(D24:O24)</f>
        <v>0</v>
      </c>
    </row>
    <row r="25" spans="2:16" ht="21" thickTop="1">
      <c r="B25" s="85" t="s">
        <v>30</v>
      </c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>
        <f t="shared" ref="P25" si="9">SUM(D25:O25)</f>
        <v>0</v>
      </c>
    </row>
    <row r="26" spans="2:16">
      <c r="B26" s="58" t="s">
        <v>35</v>
      </c>
      <c r="C26" s="59"/>
      <c r="D26" s="6" t="e">
        <f t="shared" ref="D26:P26" si="10">D25/D27</f>
        <v>#DIV/0!</v>
      </c>
      <c r="E26" s="6" t="e">
        <f t="shared" si="10"/>
        <v>#DIV/0!</v>
      </c>
      <c r="F26" s="6" t="e">
        <f t="shared" si="10"/>
        <v>#DIV/0!</v>
      </c>
      <c r="G26" s="6" t="e">
        <f t="shared" si="10"/>
        <v>#DIV/0!</v>
      </c>
      <c r="H26" s="6" t="e">
        <f t="shared" si="10"/>
        <v>#DIV/0!</v>
      </c>
      <c r="I26" s="6" t="e">
        <f t="shared" si="10"/>
        <v>#DIV/0!</v>
      </c>
      <c r="J26" s="6" t="e">
        <f t="shared" si="10"/>
        <v>#DIV/0!</v>
      </c>
      <c r="K26" s="6" t="e">
        <f t="shared" si="10"/>
        <v>#DIV/0!</v>
      </c>
      <c r="L26" s="6" t="e">
        <f t="shared" si="10"/>
        <v>#DIV/0!</v>
      </c>
      <c r="M26" s="6" t="e">
        <f t="shared" si="10"/>
        <v>#DIV/0!</v>
      </c>
      <c r="N26" s="6" t="e">
        <f t="shared" si="10"/>
        <v>#DIV/0!</v>
      </c>
      <c r="O26" s="6" t="e">
        <f t="shared" si="10"/>
        <v>#DIV/0!</v>
      </c>
      <c r="P26" s="18" t="e">
        <f t="shared" si="10"/>
        <v>#DIV/0!</v>
      </c>
    </row>
    <row r="27" spans="2:16" ht="21" thickBot="1">
      <c r="B27" s="54" t="s">
        <v>26</v>
      </c>
      <c r="C27" s="5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f t="shared" si="0"/>
        <v>0</v>
      </c>
    </row>
    <row r="28" spans="2:16" ht="19" customHeight="1" thickTop="1">
      <c r="B28" s="56" t="s">
        <v>31</v>
      </c>
      <c r="C28" s="5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f>SUM(D28:O28)</f>
        <v>0</v>
      </c>
    </row>
    <row r="29" spans="2:16" ht="19" customHeight="1" thickBot="1">
      <c r="B29" s="64" t="s">
        <v>42</v>
      </c>
      <c r="C29" s="65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7">
        <f>SUM(D29:O29)</f>
        <v>0</v>
      </c>
    </row>
    <row r="30" spans="2:16" ht="21" thickTop="1">
      <c r="B30" s="66" t="s">
        <v>27</v>
      </c>
      <c r="C30" s="67"/>
      <c r="D30" s="27">
        <f t="shared" ref="D30:O30" si="11">D31+D36</f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8">
        <f t="shared" ref="P30:P37" si="12">SUM(D30:O30)</f>
        <v>0</v>
      </c>
    </row>
    <row r="31" spans="2:16">
      <c r="B31" s="70" t="s">
        <v>28</v>
      </c>
      <c r="C31" s="10" t="s">
        <v>2</v>
      </c>
      <c r="D31" s="8">
        <f>SUM(D32:D35)</f>
        <v>0</v>
      </c>
      <c r="E31" s="8">
        <f t="shared" ref="E31:O31" si="13">SUM(E32:E35)</f>
        <v>0</v>
      </c>
      <c r="F31" s="8">
        <f t="shared" si="13"/>
        <v>0</v>
      </c>
      <c r="G31" s="8">
        <f t="shared" si="13"/>
        <v>0</v>
      </c>
      <c r="H31" s="8">
        <f t="shared" si="13"/>
        <v>0</v>
      </c>
      <c r="I31" s="8">
        <f t="shared" si="13"/>
        <v>0</v>
      </c>
      <c r="J31" s="8">
        <f t="shared" si="13"/>
        <v>0</v>
      </c>
      <c r="K31" s="8">
        <f t="shared" si="13"/>
        <v>0</v>
      </c>
      <c r="L31" s="8">
        <f t="shared" si="13"/>
        <v>0</v>
      </c>
      <c r="M31" s="8">
        <f t="shared" si="13"/>
        <v>0</v>
      </c>
      <c r="N31" s="8">
        <f t="shared" si="13"/>
        <v>0</v>
      </c>
      <c r="O31" s="8">
        <f t="shared" si="13"/>
        <v>0</v>
      </c>
      <c r="P31" s="29">
        <f t="shared" si="12"/>
        <v>0</v>
      </c>
    </row>
    <row r="32" spans="2:16" ht="15" customHeight="1">
      <c r="B32" s="70"/>
      <c r="C32" s="11" t="s">
        <v>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0">
        <f t="shared" si="12"/>
        <v>0</v>
      </c>
    </row>
    <row r="33" spans="2:16" ht="15" customHeight="1">
      <c r="B33" s="70"/>
      <c r="C33" s="11" t="s">
        <v>13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>
        <f t="shared" si="12"/>
        <v>0</v>
      </c>
    </row>
    <row r="34" spans="2:16" ht="15" customHeight="1">
      <c r="B34" s="70"/>
      <c r="C34" s="11" t="s">
        <v>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>
        <f t="shared" si="12"/>
        <v>0</v>
      </c>
    </row>
    <row r="35" spans="2:16" ht="15" customHeight="1">
      <c r="B35" s="70"/>
      <c r="C35" s="11" t="s">
        <v>10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0">
        <f t="shared" si="12"/>
        <v>0</v>
      </c>
    </row>
    <row r="36" spans="2:16" ht="21" thickBot="1">
      <c r="B36" s="62" t="s">
        <v>29</v>
      </c>
      <c r="C36" s="63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>
        <f t="shared" si="12"/>
        <v>0</v>
      </c>
    </row>
    <row r="37" spans="2:16" ht="21" thickTop="1">
      <c r="B37" s="60" t="s">
        <v>11</v>
      </c>
      <c r="C37" s="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f t="shared" si="12"/>
        <v>0</v>
      </c>
    </row>
    <row r="38" spans="2:16" ht="21" thickBot="1">
      <c r="B38" s="51" t="s">
        <v>12</v>
      </c>
      <c r="C38" s="52"/>
      <c r="D38" s="39">
        <f>D6-D37</f>
        <v>0</v>
      </c>
      <c r="E38" s="39">
        <f>E6-E37</f>
        <v>0</v>
      </c>
      <c r="F38" s="39">
        <f>F6-F37</f>
        <v>0</v>
      </c>
      <c r="G38" s="39">
        <f>G6-G37</f>
        <v>0</v>
      </c>
      <c r="H38" s="39">
        <f>H6-H37</f>
        <v>0</v>
      </c>
      <c r="I38" s="39">
        <f>I6-I37</f>
        <v>0</v>
      </c>
      <c r="J38" s="39">
        <f>J6-J37</f>
        <v>0</v>
      </c>
      <c r="K38" s="39">
        <f>K6-K37</f>
        <v>0</v>
      </c>
      <c r="L38" s="39">
        <f>L6-L37</f>
        <v>0</v>
      </c>
      <c r="M38" s="39">
        <f>M6-M37</f>
        <v>0</v>
      </c>
      <c r="N38" s="39">
        <f>N6-N37</f>
        <v>0</v>
      </c>
      <c r="O38" s="39">
        <f>O6-O37</f>
        <v>0</v>
      </c>
      <c r="P38" s="40">
        <f>P6-P37</f>
        <v>0</v>
      </c>
    </row>
    <row r="39" spans="2:16" ht="21" thickTop="1"/>
    <row r="40" spans="2:16">
      <c r="B40" s="96" t="s">
        <v>52</v>
      </c>
    </row>
    <row r="41" spans="2:16">
      <c r="B41" s="14" t="s">
        <v>53</v>
      </c>
    </row>
    <row r="42" spans="2:16">
      <c r="B42" s="97" t="s">
        <v>54</v>
      </c>
      <c r="G42" s="5"/>
    </row>
    <row r="43" spans="2:16">
      <c r="B43" s="78" t="s">
        <v>51</v>
      </c>
      <c r="G43" s="5"/>
    </row>
    <row r="44" spans="2:16">
      <c r="B44" s="3" t="s">
        <v>55</v>
      </c>
      <c r="G44" s="5"/>
    </row>
    <row r="45" spans="2:16">
      <c r="B45" s="3" t="s">
        <v>56</v>
      </c>
      <c r="G45" s="5"/>
    </row>
    <row r="46" spans="2:16">
      <c r="G46" s="5"/>
    </row>
    <row r="47" spans="2:16">
      <c r="B47" s="50" t="s">
        <v>36</v>
      </c>
      <c r="G47" s="5"/>
    </row>
    <row r="48" spans="2:16">
      <c r="B48" s="50" t="s">
        <v>37</v>
      </c>
    </row>
    <row r="49" spans="2:7">
      <c r="G49" s="5"/>
    </row>
    <row r="50" spans="2:7">
      <c r="B50" s="41" t="s">
        <v>38</v>
      </c>
      <c r="G50" s="5"/>
    </row>
    <row r="51" spans="2:7">
      <c r="B51" s="41" t="s">
        <v>39</v>
      </c>
      <c r="G51" s="5"/>
    </row>
    <row r="52" spans="2:7">
      <c r="B52" s="42" t="s">
        <v>40</v>
      </c>
      <c r="G52" s="5"/>
    </row>
    <row r="53" spans="2:7">
      <c r="B53" s="43" t="s">
        <v>45</v>
      </c>
      <c r="G53" s="5"/>
    </row>
    <row r="55" spans="2:7">
      <c r="B55" s="79" t="s">
        <v>46</v>
      </c>
    </row>
  </sheetData>
  <mergeCells count="22">
    <mergeCell ref="B20:B22"/>
    <mergeCell ref="B23:B24"/>
    <mergeCell ref="B25:C25"/>
    <mergeCell ref="B4:C4"/>
    <mergeCell ref="B5:C5"/>
    <mergeCell ref="B6:C6"/>
    <mergeCell ref="B7:C7"/>
    <mergeCell ref="B8:C8"/>
    <mergeCell ref="B9:C9"/>
    <mergeCell ref="B10:C10"/>
    <mergeCell ref="B11:B13"/>
    <mergeCell ref="B14:B16"/>
    <mergeCell ref="B17:B19"/>
    <mergeCell ref="B36:C36"/>
    <mergeCell ref="B37:C37"/>
    <mergeCell ref="B38:C38"/>
    <mergeCell ref="B26:C26"/>
    <mergeCell ref="B27:C27"/>
    <mergeCell ref="B28:C28"/>
    <mergeCell ref="B29:C29"/>
    <mergeCell ref="B30:C30"/>
    <mergeCell ref="B31:B35"/>
  </mergeCells>
  <phoneticPr fontId="1"/>
  <hyperlinks>
    <hyperlink ref="B53" r:id="rId1" display="takeshi.oku@sekkyakumentality.com" xr:uid="{53C3FECC-1E52-9A49-8304-FF27D5690E71}"/>
  </hyperlinks>
  <pageMargins left="0.25" right="0.25" top="0.75" bottom="0.75" header="0.3" footer="0.3"/>
  <pageSetup paperSize="9" scale="71" orientation="landscape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B1A6E-78A2-A04C-82A3-20676B95E802}">
  <sheetPr>
    <pageSetUpPr fitToPage="1"/>
  </sheetPr>
  <dimension ref="B1:P55"/>
  <sheetViews>
    <sheetView showGridLines="0" zoomScale="140" zoomScaleNormal="145" workbookViewId="0">
      <selection activeCell="D5" sqref="D5:O5"/>
    </sheetView>
  </sheetViews>
  <sheetFormatPr baseColWidth="10" defaultColWidth="8.6640625" defaultRowHeight="20"/>
  <cols>
    <col min="1" max="1" width="4.6640625" style="1" customWidth="1"/>
    <col min="2" max="2" width="17" style="4" customWidth="1"/>
    <col min="3" max="3" width="10.33203125" style="4" customWidth="1"/>
    <col min="4" max="15" width="10.83203125" style="1" customWidth="1"/>
    <col min="16" max="16" width="12.1640625" style="1" bestFit="1" customWidth="1"/>
    <col min="17" max="16384" width="8.6640625" style="1"/>
  </cols>
  <sheetData>
    <row r="1" spans="2:16" ht="31" customHeight="1">
      <c r="B1" s="41" t="s">
        <v>43</v>
      </c>
    </row>
    <row r="2" spans="2:16" ht="21" customHeight="1">
      <c r="B2" s="49" t="s">
        <v>44</v>
      </c>
    </row>
    <row r="3" spans="2:16" ht="21" thickBot="1"/>
    <row r="4" spans="2:16" ht="21" thickTop="1">
      <c r="B4" s="68" t="s">
        <v>57</v>
      </c>
      <c r="C4" s="69"/>
      <c r="D4" s="32" t="s">
        <v>14</v>
      </c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2" t="s">
        <v>21</v>
      </c>
      <c r="L4" s="32" t="s">
        <v>22</v>
      </c>
      <c r="M4" s="32" t="s">
        <v>23</v>
      </c>
      <c r="N4" s="32" t="s">
        <v>24</v>
      </c>
      <c r="O4" s="32" t="s">
        <v>25</v>
      </c>
      <c r="P4" s="33" t="s">
        <v>0</v>
      </c>
    </row>
    <row r="5" spans="2:16">
      <c r="B5" s="74" t="s">
        <v>1</v>
      </c>
      <c r="C5" s="7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>
        <f t="shared" ref="P5:P27" si="0">SUM(D5:O5)</f>
        <v>0</v>
      </c>
    </row>
    <row r="6" spans="2:16" ht="38" customHeight="1" thickBot="1">
      <c r="B6" s="80" t="s">
        <v>49</v>
      </c>
      <c r="C6" s="71"/>
      <c r="D6" s="35">
        <f>D8+D25+D28</f>
        <v>0</v>
      </c>
      <c r="E6" s="35">
        <f>E8+E25+E28</f>
        <v>0</v>
      </c>
      <c r="F6" s="35">
        <f>F8+F25+F28</f>
        <v>0</v>
      </c>
      <c r="G6" s="35">
        <f>G8+G25+G28</f>
        <v>0</v>
      </c>
      <c r="H6" s="35">
        <f>H8+H25+H28</f>
        <v>0</v>
      </c>
      <c r="I6" s="35">
        <f>I8+I25+I28</f>
        <v>0</v>
      </c>
      <c r="J6" s="35">
        <f>J8+J25+J28</f>
        <v>0</v>
      </c>
      <c r="K6" s="35">
        <f>K8+K25+K28</f>
        <v>0</v>
      </c>
      <c r="L6" s="35">
        <f>L8+L25+L28</f>
        <v>0</v>
      </c>
      <c r="M6" s="35">
        <f>M8+M25+M28</f>
        <v>0</v>
      </c>
      <c r="N6" s="35">
        <f>N8+N25+N28</f>
        <v>0</v>
      </c>
      <c r="O6" s="35">
        <f>O8+O25+O28</f>
        <v>0</v>
      </c>
      <c r="P6" s="36">
        <f t="shared" ref="P6:P7" si="1">SUM(D6:O6)</f>
        <v>0</v>
      </c>
    </row>
    <row r="7" spans="2:16" ht="38" customHeight="1" thickTop="1" thickBot="1">
      <c r="B7" s="80" t="s">
        <v>50</v>
      </c>
      <c r="C7" s="71"/>
      <c r="D7" s="35">
        <f>D8+D25</f>
        <v>0</v>
      </c>
      <c r="E7" s="35">
        <f>E8+E25</f>
        <v>0</v>
      </c>
      <c r="F7" s="35">
        <f>F8+F25</f>
        <v>0</v>
      </c>
      <c r="G7" s="35">
        <f>G8+G25</f>
        <v>0</v>
      </c>
      <c r="H7" s="35">
        <f>H8+H25</f>
        <v>0</v>
      </c>
      <c r="I7" s="35">
        <f>I8+I25</f>
        <v>0</v>
      </c>
      <c r="J7" s="35">
        <f>J8+J25</f>
        <v>0</v>
      </c>
      <c r="K7" s="35">
        <f>K8+K25</f>
        <v>0</v>
      </c>
      <c r="L7" s="35">
        <f>L8+L25</f>
        <v>0</v>
      </c>
      <c r="M7" s="35">
        <f>M8+M25</f>
        <v>0</v>
      </c>
      <c r="N7" s="35">
        <f>N8+N25</f>
        <v>0</v>
      </c>
      <c r="O7" s="35">
        <f>O8+O25</f>
        <v>0</v>
      </c>
      <c r="P7" s="36">
        <f t="shared" si="1"/>
        <v>0</v>
      </c>
    </row>
    <row r="8" spans="2:16" ht="21" thickTop="1">
      <c r="B8" s="53" t="s">
        <v>47</v>
      </c>
      <c r="C8" s="72"/>
      <c r="D8" s="16">
        <f>D11+D14+D17+D20+D23</f>
        <v>0</v>
      </c>
      <c r="E8" s="16">
        <f t="shared" ref="E8:O8" si="2">E11+E14+E17+E20+E23</f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7">
        <f t="shared" si="0"/>
        <v>0</v>
      </c>
    </row>
    <row r="9" spans="2:16">
      <c r="B9" s="58" t="s">
        <v>34</v>
      </c>
      <c r="C9" s="73"/>
      <c r="D9" s="6" t="e">
        <f>(D8)/(D12+D15+D18+D21+D24)</f>
        <v>#DIV/0!</v>
      </c>
      <c r="E9" s="6" t="e">
        <f t="shared" ref="E9:P9" si="3">(E8)/(E12+E15+E18+E21+E24)</f>
        <v>#DIV/0!</v>
      </c>
      <c r="F9" s="6" t="e">
        <f t="shared" si="3"/>
        <v>#DIV/0!</v>
      </c>
      <c r="G9" s="6" t="e">
        <f t="shared" si="3"/>
        <v>#DIV/0!</v>
      </c>
      <c r="H9" s="6" t="e">
        <f t="shared" si="3"/>
        <v>#DIV/0!</v>
      </c>
      <c r="I9" s="6" t="e">
        <f t="shared" si="3"/>
        <v>#DIV/0!</v>
      </c>
      <c r="J9" s="6" t="e">
        <f t="shared" si="3"/>
        <v>#DIV/0!</v>
      </c>
      <c r="K9" s="6" t="e">
        <f t="shared" si="3"/>
        <v>#DIV/0!</v>
      </c>
      <c r="L9" s="6" t="e">
        <f t="shared" si="3"/>
        <v>#DIV/0!</v>
      </c>
      <c r="M9" s="6" t="e">
        <f t="shared" si="3"/>
        <v>#DIV/0!</v>
      </c>
      <c r="N9" s="6" t="e">
        <f t="shared" si="3"/>
        <v>#DIV/0!</v>
      </c>
      <c r="O9" s="6" t="e">
        <f t="shared" si="3"/>
        <v>#DIV/0!</v>
      </c>
      <c r="P9" s="6" t="e">
        <f t="shared" si="3"/>
        <v>#DIV/0!</v>
      </c>
    </row>
    <row r="10" spans="2:16" ht="21" thickBot="1">
      <c r="B10" s="54" t="s">
        <v>41</v>
      </c>
      <c r="C10" s="55"/>
      <c r="D10" s="35">
        <f>D12+D15+D18+D21+D24</f>
        <v>0</v>
      </c>
      <c r="E10" s="35">
        <f t="shared" ref="E10:O10" si="4">E12+E15+E18+E21+E24</f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5">
        <f t="shared" si="4"/>
        <v>0</v>
      </c>
      <c r="N10" s="35">
        <f t="shared" si="4"/>
        <v>0</v>
      </c>
      <c r="O10" s="35">
        <f t="shared" si="4"/>
        <v>0</v>
      </c>
      <c r="P10" s="36">
        <f>SUM(D10:O10)</f>
        <v>0</v>
      </c>
    </row>
    <row r="11" spans="2:16" ht="21" thickTop="1">
      <c r="B11" s="77" t="s">
        <v>4</v>
      </c>
      <c r="C11" s="44" t="s"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>
        <f>SUM(D11:O11)</f>
        <v>0</v>
      </c>
    </row>
    <row r="12" spans="2:16">
      <c r="B12" s="76"/>
      <c r="C12" s="15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0">
        <f>SUM(D12:O12)</f>
        <v>0</v>
      </c>
    </row>
    <row r="13" spans="2:16">
      <c r="B13" s="76"/>
      <c r="C13" s="9" t="s">
        <v>7</v>
      </c>
      <c r="D13" s="7" t="e">
        <f t="shared" ref="D13:O13" si="5">D11/D12</f>
        <v>#DIV/0!</v>
      </c>
      <c r="E13" s="7" t="e">
        <f t="shared" si="5"/>
        <v>#DIV/0!</v>
      </c>
      <c r="F13" s="7" t="e">
        <f t="shared" si="5"/>
        <v>#DIV/0!</v>
      </c>
      <c r="G13" s="7" t="e">
        <f t="shared" si="5"/>
        <v>#DIV/0!</v>
      </c>
      <c r="H13" s="7" t="e">
        <f t="shared" si="5"/>
        <v>#DIV/0!</v>
      </c>
      <c r="I13" s="7" t="e">
        <f t="shared" si="5"/>
        <v>#DIV/0!</v>
      </c>
      <c r="J13" s="7" t="e">
        <f t="shared" si="5"/>
        <v>#DIV/0!</v>
      </c>
      <c r="K13" s="7" t="e">
        <f t="shared" si="5"/>
        <v>#DIV/0!</v>
      </c>
      <c r="L13" s="7" t="e">
        <f t="shared" si="5"/>
        <v>#DIV/0!</v>
      </c>
      <c r="M13" s="7" t="e">
        <f t="shared" si="5"/>
        <v>#DIV/0!</v>
      </c>
      <c r="N13" s="7" t="e">
        <f t="shared" si="5"/>
        <v>#DIV/0!</v>
      </c>
      <c r="O13" s="7" t="e">
        <f t="shared" si="5"/>
        <v>#DIV/0!</v>
      </c>
      <c r="P13" s="21" t="e">
        <f>P11/P12</f>
        <v>#DIV/0!</v>
      </c>
    </row>
    <row r="14" spans="2:16">
      <c r="B14" s="76" t="s">
        <v>6</v>
      </c>
      <c r="C14" s="9" t="s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9">
        <f>SUM(D14:O14)</f>
        <v>0</v>
      </c>
    </row>
    <row r="15" spans="2:16">
      <c r="B15" s="76"/>
      <c r="C15" s="9" t="s">
        <v>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0">
        <f>SUM(D15:O15)</f>
        <v>0</v>
      </c>
    </row>
    <row r="16" spans="2:16">
      <c r="B16" s="76"/>
      <c r="C16" s="9" t="s">
        <v>7</v>
      </c>
      <c r="D16" s="7" t="e">
        <f>D14/D15</f>
        <v>#DIV/0!</v>
      </c>
      <c r="E16" s="7" t="e">
        <f t="shared" ref="E16:P16" si="6">E14/E15</f>
        <v>#DIV/0!</v>
      </c>
      <c r="F16" s="7" t="e">
        <f t="shared" si="6"/>
        <v>#DIV/0!</v>
      </c>
      <c r="G16" s="7" t="e">
        <f t="shared" si="6"/>
        <v>#DIV/0!</v>
      </c>
      <c r="H16" s="7" t="e">
        <f t="shared" si="6"/>
        <v>#DIV/0!</v>
      </c>
      <c r="I16" s="7" t="e">
        <f t="shared" si="6"/>
        <v>#DIV/0!</v>
      </c>
      <c r="J16" s="7" t="e">
        <f t="shared" si="6"/>
        <v>#DIV/0!</v>
      </c>
      <c r="K16" s="7" t="e">
        <f t="shared" si="6"/>
        <v>#DIV/0!</v>
      </c>
      <c r="L16" s="7" t="e">
        <f t="shared" si="6"/>
        <v>#DIV/0!</v>
      </c>
      <c r="M16" s="7" t="e">
        <f t="shared" si="6"/>
        <v>#DIV/0!</v>
      </c>
      <c r="N16" s="7" t="e">
        <f t="shared" si="6"/>
        <v>#DIV/0!</v>
      </c>
      <c r="O16" s="7" t="e">
        <f t="shared" si="6"/>
        <v>#DIV/0!</v>
      </c>
      <c r="P16" s="21" t="e">
        <f t="shared" si="6"/>
        <v>#DIV/0!</v>
      </c>
    </row>
    <row r="17" spans="2:16">
      <c r="B17" s="76" t="s">
        <v>33</v>
      </c>
      <c r="C17" s="9" t="s">
        <v>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9">
        <f>SUM(D17:O17)</f>
        <v>0</v>
      </c>
    </row>
    <row r="18" spans="2:16">
      <c r="B18" s="76"/>
      <c r="C18" s="9" t="s">
        <v>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0">
        <f>SUM(D18:O18)</f>
        <v>0</v>
      </c>
    </row>
    <row r="19" spans="2:16">
      <c r="B19" s="76"/>
      <c r="C19" s="9" t="s">
        <v>7</v>
      </c>
      <c r="D19" s="7" t="e">
        <f>D17/D18</f>
        <v>#DIV/0!</v>
      </c>
      <c r="E19" s="7" t="e">
        <f t="shared" ref="E19:P19" si="7">E17/E18</f>
        <v>#DIV/0!</v>
      </c>
      <c r="F19" s="7" t="e">
        <f t="shared" si="7"/>
        <v>#DIV/0!</v>
      </c>
      <c r="G19" s="7" t="e">
        <f t="shared" si="7"/>
        <v>#DIV/0!</v>
      </c>
      <c r="H19" s="7" t="e">
        <f t="shared" si="7"/>
        <v>#DIV/0!</v>
      </c>
      <c r="I19" s="7" t="e">
        <f t="shared" si="7"/>
        <v>#DIV/0!</v>
      </c>
      <c r="J19" s="7" t="e">
        <f t="shared" si="7"/>
        <v>#DIV/0!</v>
      </c>
      <c r="K19" s="7" t="e">
        <f t="shared" si="7"/>
        <v>#DIV/0!</v>
      </c>
      <c r="L19" s="7" t="e">
        <f t="shared" si="7"/>
        <v>#DIV/0!</v>
      </c>
      <c r="M19" s="7" t="e">
        <f t="shared" si="7"/>
        <v>#DIV/0!</v>
      </c>
      <c r="N19" s="7" t="e">
        <f t="shared" si="7"/>
        <v>#DIV/0!</v>
      </c>
      <c r="O19" s="7" t="e">
        <f t="shared" si="7"/>
        <v>#DIV/0!</v>
      </c>
      <c r="P19" s="21" t="e">
        <f t="shared" si="7"/>
        <v>#DIV/0!</v>
      </c>
    </row>
    <row r="20" spans="2:16">
      <c r="B20" s="76" t="s">
        <v>33</v>
      </c>
      <c r="C20" s="9" t="s">
        <v>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9">
        <f>SUM(D20:O20)</f>
        <v>0</v>
      </c>
    </row>
    <row r="21" spans="2:16">
      <c r="B21" s="76"/>
      <c r="C21" s="9" t="s">
        <v>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0">
        <f>SUM(D21:O21)</f>
        <v>0</v>
      </c>
    </row>
    <row r="22" spans="2:16" ht="21" thickBot="1">
      <c r="B22" s="81"/>
      <c r="C22" s="82" t="s">
        <v>7</v>
      </c>
      <c r="D22" s="83" t="e">
        <f>D20/D21</f>
        <v>#DIV/0!</v>
      </c>
      <c r="E22" s="83" t="e">
        <f t="shared" ref="E22:P22" si="8">E20/E21</f>
        <v>#DIV/0!</v>
      </c>
      <c r="F22" s="83" t="e">
        <f t="shared" si="8"/>
        <v>#DIV/0!</v>
      </c>
      <c r="G22" s="83" t="e">
        <f t="shared" si="8"/>
        <v>#DIV/0!</v>
      </c>
      <c r="H22" s="83" t="e">
        <f t="shared" si="8"/>
        <v>#DIV/0!</v>
      </c>
      <c r="I22" s="83" t="e">
        <f t="shared" si="8"/>
        <v>#DIV/0!</v>
      </c>
      <c r="J22" s="83" t="e">
        <f t="shared" si="8"/>
        <v>#DIV/0!</v>
      </c>
      <c r="K22" s="83" t="e">
        <f t="shared" si="8"/>
        <v>#DIV/0!</v>
      </c>
      <c r="L22" s="83" t="e">
        <f t="shared" si="8"/>
        <v>#DIV/0!</v>
      </c>
      <c r="M22" s="83" t="e">
        <f t="shared" si="8"/>
        <v>#DIV/0!</v>
      </c>
      <c r="N22" s="83" t="e">
        <f t="shared" si="8"/>
        <v>#DIV/0!</v>
      </c>
      <c r="O22" s="83" t="e">
        <f t="shared" si="8"/>
        <v>#DIV/0!</v>
      </c>
      <c r="P22" s="84" t="e">
        <f t="shared" si="8"/>
        <v>#DIV/0!</v>
      </c>
    </row>
    <row r="23" spans="2:16" ht="21" thickTop="1">
      <c r="B23" s="89" t="s">
        <v>48</v>
      </c>
      <c r="C23" s="90" t="s">
        <v>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>
        <f>SUM(D23:O23)</f>
        <v>0</v>
      </c>
    </row>
    <row r="24" spans="2:16" ht="21" thickBot="1">
      <c r="B24" s="91"/>
      <c r="C24" s="22" t="s">
        <v>5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>
        <f>SUM(D24:O24)</f>
        <v>0</v>
      </c>
    </row>
    <row r="25" spans="2:16" ht="21" thickTop="1">
      <c r="B25" s="85" t="s">
        <v>30</v>
      </c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8">
        <f t="shared" ref="P25" si="9">SUM(D25:O25)</f>
        <v>0</v>
      </c>
    </row>
    <row r="26" spans="2:16">
      <c r="B26" s="58" t="s">
        <v>35</v>
      </c>
      <c r="C26" s="59"/>
      <c r="D26" s="6" t="e">
        <f t="shared" ref="D26:P26" si="10">D25/D27</f>
        <v>#DIV/0!</v>
      </c>
      <c r="E26" s="6" t="e">
        <f t="shared" si="10"/>
        <v>#DIV/0!</v>
      </c>
      <c r="F26" s="6" t="e">
        <f t="shared" si="10"/>
        <v>#DIV/0!</v>
      </c>
      <c r="G26" s="6" t="e">
        <f t="shared" si="10"/>
        <v>#DIV/0!</v>
      </c>
      <c r="H26" s="6" t="e">
        <f t="shared" si="10"/>
        <v>#DIV/0!</v>
      </c>
      <c r="I26" s="6" t="e">
        <f t="shared" si="10"/>
        <v>#DIV/0!</v>
      </c>
      <c r="J26" s="6" t="e">
        <f t="shared" si="10"/>
        <v>#DIV/0!</v>
      </c>
      <c r="K26" s="6" t="e">
        <f t="shared" si="10"/>
        <v>#DIV/0!</v>
      </c>
      <c r="L26" s="6" t="e">
        <f t="shared" si="10"/>
        <v>#DIV/0!</v>
      </c>
      <c r="M26" s="6" t="e">
        <f t="shared" si="10"/>
        <v>#DIV/0!</v>
      </c>
      <c r="N26" s="6" t="e">
        <f t="shared" si="10"/>
        <v>#DIV/0!</v>
      </c>
      <c r="O26" s="6" t="e">
        <f t="shared" si="10"/>
        <v>#DIV/0!</v>
      </c>
      <c r="P26" s="18" t="e">
        <f t="shared" si="10"/>
        <v>#DIV/0!</v>
      </c>
    </row>
    <row r="27" spans="2:16" ht="21" thickBot="1">
      <c r="B27" s="54" t="s">
        <v>26</v>
      </c>
      <c r="C27" s="5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f t="shared" si="0"/>
        <v>0</v>
      </c>
    </row>
    <row r="28" spans="2:16" ht="19" customHeight="1" thickTop="1">
      <c r="B28" s="56" t="s">
        <v>31</v>
      </c>
      <c r="C28" s="5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f>SUM(D28:O28)</f>
        <v>0</v>
      </c>
    </row>
    <row r="29" spans="2:16" ht="19" customHeight="1" thickBot="1">
      <c r="B29" s="64" t="s">
        <v>42</v>
      </c>
      <c r="C29" s="65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7">
        <f>SUM(D29:O29)</f>
        <v>0</v>
      </c>
    </row>
    <row r="30" spans="2:16" ht="21" thickTop="1">
      <c r="B30" s="66" t="s">
        <v>27</v>
      </c>
      <c r="C30" s="67"/>
      <c r="D30" s="27">
        <f t="shared" ref="D30:O30" si="11">D31+D36</f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8">
        <f t="shared" ref="P30:P37" si="12">SUM(D30:O30)</f>
        <v>0</v>
      </c>
    </row>
    <row r="31" spans="2:16">
      <c r="B31" s="70" t="s">
        <v>28</v>
      </c>
      <c r="C31" s="10" t="s">
        <v>2</v>
      </c>
      <c r="D31" s="8">
        <f>SUM(D32:D35)</f>
        <v>0</v>
      </c>
      <c r="E31" s="8">
        <f t="shared" ref="E31:O31" si="13">SUM(E32:E35)</f>
        <v>0</v>
      </c>
      <c r="F31" s="8">
        <f t="shared" si="13"/>
        <v>0</v>
      </c>
      <c r="G31" s="8">
        <f t="shared" si="13"/>
        <v>0</v>
      </c>
      <c r="H31" s="8">
        <f t="shared" si="13"/>
        <v>0</v>
      </c>
      <c r="I31" s="8">
        <f t="shared" si="13"/>
        <v>0</v>
      </c>
      <c r="J31" s="8">
        <f t="shared" si="13"/>
        <v>0</v>
      </c>
      <c r="K31" s="8">
        <f t="shared" si="13"/>
        <v>0</v>
      </c>
      <c r="L31" s="8">
        <f t="shared" si="13"/>
        <v>0</v>
      </c>
      <c r="M31" s="8">
        <f t="shared" si="13"/>
        <v>0</v>
      </c>
      <c r="N31" s="8">
        <f t="shared" si="13"/>
        <v>0</v>
      </c>
      <c r="O31" s="8">
        <f t="shared" si="13"/>
        <v>0</v>
      </c>
      <c r="P31" s="29">
        <f t="shared" si="12"/>
        <v>0</v>
      </c>
    </row>
    <row r="32" spans="2:16" ht="15" customHeight="1">
      <c r="B32" s="70"/>
      <c r="C32" s="11" t="s">
        <v>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0">
        <f t="shared" si="12"/>
        <v>0</v>
      </c>
    </row>
    <row r="33" spans="2:16" ht="15" customHeight="1">
      <c r="B33" s="70"/>
      <c r="C33" s="11" t="s">
        <v>13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>
        <f t="shared" si="12"/>
        <v>0</v>
      </c>
    </row>
    <row r="34" spans="2:16" ht="15" customHeight="1">
      <c r="B34" s="70"/>
      <c r="C34" s="11" t="s">
        <v>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>
        <f t="shared" si="12"/>
        <v>0</v>
      </c>
    </row>
    <row r="35" spans="2:16" ht="15" customHeight="1">
      <c r="B35" s="70"/>
      <c r="C35" s="11" t="s">
        <v>10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0">
        <f t="shared" si="12"/>
        <v>0</v>
      </c>
    </row>
    <row r="36" spans="2:16" ht="21" thickBot="1">
      <c r="B36" s="62" t="s">
        <v>29</v>
      </c>
      <c r="C36" s="63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>
        <f t="shared" si="12"/>
        <v>0</v>
      </c>
    </row>
    <row r="37" spans="2:16" ht="21" thickTop="1">
      <c r="B37" s="60" t="s">
        <v>11</v>
      </c>
      <c r="C37" s="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f t="shared" si="12"/>
        <v>0</v>
      </c>
    </row>
    <row r="38" spans="2:16" ht="21" thickBot="1">
      <c r="B38" s="51" t="s">
        <v>12</v>
      </c>
      <c r="C38" s="52"/>
      <c r="D38" s="39">
        <f>D6-D37</f>
        <v>0</v>
      </c>
      <c r="E38" s="39">
        <f>E6-E37</f>
        <v>0</v>
      </c>
      <c r="F38" s="39">
        <f>F6-F37</f>
        <v>0</v>
      </c>
      <c r="G38" s="39">
        <f>G6-G37</f>
        <v>0</v>
      </c>
      <c r="H38" s="39">
        <f>H6-H37</f>
        <v>0</v>
      </c>
      <c r="I38" s="39">
        <f>I6-I37</f>
        <v>0</v>
      </c>
      <c r="J38" s="39">
        <f>J6-J37</f>
        <v>0</v>
      </c>
      <c r="K38" s="39">
        <f>K6-K37</f>
        <v>0</v>
      </c>
      <c r="L38" s="39">
        <f>L6-L37</f>
        <v>0</v>
      </c>
      <c r="M38" s="39">
        <f>M6-M37</f>
        <v>0</v>
      </c>
      <c r="N38" s="39">
        <f>N6-N37</f>
        <v>0</v>
      </c>
      <c r="O38" s="39">
        <f>O6-O37</f>
        <v>0</v>
      </c>
      <c r="P38" s="40">
        <f>P6-P37</f>
        <v>0</v>
      </c>
    </row>
    <row r="39" spans="2:16" ht="21" thickTop="1"/>
    <row r="40" spans="2:16">
      <c r="B40" s="96" t="s">
        <v>52</v>
      </c>
    </row>
    <row r="41" spans="2:16">
      <c r="B41" s="14" t="s">
        <v>53</v>
      </c>
    </row>
    <row r="42" spans="2:16">
      <c r="B42" s="97" t="s">
        <v>54</v>
      </c>
      <c r="G42" s="5"/>
    </row>
    <row r="43" spans="2:16">
      <c r="B43" s="78" t="s">
        <v>51</v>
      </c>
      <c r="G43" s="5"/>
    </row>
    <row r="44" spans="2:16">
      <c r="B44" s="3" t="s">
        <v>55</v>
      </c>
      <c r="G44" s="5"/>
    </row>
    <row r="45" spans="2:16">
      <c r="B45" s="3" t="s">
        <v>56</v>
      </c>
      <c r="G45" s="5"/>
    </row>
    <row r="46" spans="2:16">
      <c r="G46" s="5"/>
    </row>
    <row r="47" spans="2:16">
      <c r="B47" s="50" t="s">
        <v>36</v>
      </c>
      <c r="G47" s="5"/>
    </row>
    <row r="48" spans="2:16">
      <c r="B48" s="50" t="s">
        <v>37</v>
      </c>
    </row>
    <row r="49" spans="2:7">
      <c r="G49" s="5"/>
    </row>
    <row r="50" spans="2:7">
      <c r="B50" s="41" t="s">
        <v>38</v>
      </c>
      <c r="G50" s="5"/>
    </row>
    <row r="51" spans="2:7">
      <c r="B51" s="41" t="s">
        <v>39</v>
      </c>
      <c r="G51" s="5"/>
    </row>
    <row r="52" spans="2:7">
      <c r="B52" s="42" t="s">
        <v>40</v>
      </c>
      <c r="G52" s="5"/>
    </row>
    <row r="53" spans="2:7">
      <c r="B53" s="43" t="s">
        <v>45</v>
      </c>
      <c r="G53" s="5"/>
    </row>
    <row r="55" spans="2:7">
      <c r="B55" s="79" t="s">
        <v>46</v>
      </c>
    </row>
  </sheetData>
  <mergeCells count="22">
    <mergeCell ref="B20:B22"/>
    <mergeCell ref="B23:B24"/>
    <mergeCell ref="B25:C25"/>
    <mergeCell ref="B4:C4"/>
    <mergeCell ref="B5:C5"/>
    <mergeCell ref="B6:C6"/>
    <mergeCell ref="B7:C7"/>
    <mergeCell ref="B8:C8"/>
    <mergeCell ref="B9:C9"/>
    <mergeCell ref="B10:C10"/>
    <mergeCell ref="B11:B13"/>
    <mergeCell ref="B14:B16"/>
    <mergeCell ref="B17:B19"/>
    <mergeCell ref="B36:C36"/>
    <mergeCell ref="B37:C37"/>
    <mergeCell ref="B38:C38"/>
    <mergeCell ref="B26:C26"/>
    <mergeCell ref="B27:C27"/>
    <mergeCell ref="B28:C28"/>
    <mergeCell ref="B29:C29"/>
    <mergeCell ref="B30:C30"/>
    <mergeCell ref="B31:B35"/>
  </mergeCells>
  <phoneticPr fontId="1"/>
  <hyperlinks>
    <hyperlink ref="B53" r:id="rId1" display="takeshi.oku@sekkyakumentality.com" xr:uid="{909F300F-3495-034A-818C-DEFD15B33704}"/>
  </hyperlinks>
  <pageMargins left="0.25" right="0.25" top="0.75" bottom="0.75" header="0.3" footer="0.3"/>
  <pageSetup paperSize="9" scale="71" orientation="landscape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4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</vt:lpstr>
      <vt:lpstr>2023</vt:lpstr>
      <vt:lpstr>2024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智充</dc:creator>
  <cp:lastModifiedBy>takeshi.oku@sekkyakumentality.com</cp:lastModifiedBy>
  <cp:lastPrinted>2020-03-17T14:40:28Z</cp:lastPrinted>
  <dcterms:created xsi:type="dcterms:W3CDTF">2018-05-10T13:35:56Z</dcterms:created>
  <dcterms:modified xsi:type="dcterms:W3CDTF">2023-09-19T04:00:27Z</dcterms:modified>
</cp:coreProperties>
</file>